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81_財政係長業務\011_財政状況資料\R4財政状況\07_公会計関係追加\04_提出\"/>
    </mc:Choice>
  </mc:AlternateContent>
  <bookViews>
    <workbookView xWindow="0" yWindow="0" windowWidth="20490" windowHeight="7530" tabRatio="715" firstSheet="13" activeTab="14"/>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<sst xmlns="http://schemas.openxmlformats.org/spreadsheetml/2006/main" count="1128" uniqueCount="601">
  <si>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</si>
  <si>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</si>
  <si>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</si>
  <si>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</si>
  <si>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</si>
  <si>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</si>
  <si>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</si>
  <si>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</si>
  <si>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</si>
  <si>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</si>
  <si>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</si>
  <si>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</si>
  <si>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</si>
  <si>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</si>
  <si>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</si>
  <si>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</si>
  <si>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</si>
  <si>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</si>
  <si>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</si>
  <si>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</si>
  <si>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</si>
  <si>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</si>
  <si>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</si>
  <si>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</si>
  <si>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</si>
  <si>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</si>
  <si>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</si>
  <si>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</si>
  <si>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</si>
  <si>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</si>
  <si>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</si>
  <si>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</si>
  <si>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</si>
  <si>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</si>
  <si>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</si>
  <si>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</si>
  <si>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</si>
  <si>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</si>
  <si>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</si>
  <si>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</si>
  <si>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</si>
  <si>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</si>
  <si>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</si>
  <si>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</si>
  <si>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</si>
  <si>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</si>
  <si>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</si>
  <si>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</si>
  <si>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</si>
  <si>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</si>
  <si>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</si>
  <si>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</si>
  <si>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</si>
  <si>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</si>
  <si>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</si>
  <si>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</si>
  <si>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</si>
  <si>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</si>
  <si>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</si>
  <si>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</si>
  <si>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</si>
  <si>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</si>
  <si>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</si>
  <si>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</si>
  <si>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</si>
  <si>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</si>
  <si>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</si>
  <si>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</si>
  <si>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</si>
  <si>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</si>
  <si>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</si>
  <si>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</si>
  <si>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</si>
  <si>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</si>
  <si>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</si>
  <si>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</si>
  <si>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</si>
  <si>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</si>
  <si>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</si>
  <si>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</si>
  <si>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</si>
  <si>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</si>
  <si>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</si>
  <si>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</si>
  <si>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</si>
  <si>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</si>
  <si>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</si>
  <si>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</si>
  <si>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</si>
  <si>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</si>
  <si>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</si>
  <si>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</si>
  <si>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</si>
  <si>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</si>
  <si>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</si>
  <si>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</si>
  <si>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</si>
  <si>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</si>
  <si>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</si>
  <si>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北茨城市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</si>
  <si>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</si>
  <si>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</si>
  <si>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</si>
  <si>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</si>
  <si>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</si>
  <si>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</si>
  <si>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</si>
  <si>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</si>
  <si>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</si>
  <si>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</si>
  <si>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</si>
  <si>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</si>
  <si>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</si>
  <si>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</si>
  <si>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</si>
  <si>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</si>
  <si>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</si>
  <si>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</si>
  <si>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</si>
  <si>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</si>
  <si>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</si>
  <si>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</si>
  <si>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</si>
  <si>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</si>
  <si>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</si>
  <si>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</si>
  <si>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</si>
  <si>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</si>
  <si>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</si>
  <si>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</si>
  <si>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</si>
  <si>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</si>
  <si>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</si>
  <si>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</si>
  <si>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</si>
  <si>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</si>
  <si>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</si>
  <si>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</si>
  <si>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</si>
  <si>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</si>
  <si>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</si>
  <si>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</si>
  <si>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</si>
  <si>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</si>
  <si>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</si>
  <si>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</si>
  <si>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</si>
  <si>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</si>
  <si>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</si>
  <si>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</si>
  <si>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</si>
  <si>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</si>
  <si>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</si>
  <si>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</si>
  <si>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</si>
  <si>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</si>
  <si>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</si>
  <si>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</si>
  <si>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</si>
  <si>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</si>
  <si>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</si>
  <si>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</si>
  <si>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</si>
  <si>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</si>
  <si>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</si>
  <si>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</si>
  <si>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</si>
  <si>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</si>
  <si>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</si>
  <si>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</si>
  <si>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</si>
  <si>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</si>
  <si>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</si>
  <si>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</si>
  <si>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</si>
  <si>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</si>
  <si>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</si>
  <si>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</si>
  <si>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</si>
  <si>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</si>
  <si>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</si>
  <si>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</si>
  <si>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</si>
  <si>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</si>
  <si>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</si>
  <si>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</si>
  <si>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</si>
  <si>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</si>
  <si>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</si>
  <si>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</si>
  <si>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</si>
  <si>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</si>
  <si>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</si>
  <si>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</si>
  <si>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</si>
  <si>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</si>
  <si>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</si>
  <si>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</si>
  <si>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</si>
  <si>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</si>
  <si>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</si>
  <si>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</si>
  <si>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</si>
  <si>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</si>
  <si>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</si>
  <si>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</si>
  <si>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</si>
  <si>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</si>
  <si>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</si>
  <si>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</si>
  <si>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</si>
  <si>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</si>
  <si>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</si>
  <si>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茨城県北茨城市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</si>
  <si>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</si>
  <si>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</si>
  <si>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</si>
  <si>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</si>
  <si>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</si>
  <si>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</si>
  <si>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</si>
  <si>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</si>
  <si>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</si>
  <si>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</si>
  <si>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</si>
  <si>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</si>
  <si>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</si>
  <si>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</si>
  <si>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</si>
  <si>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</si>
  <si>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</si>
  <si>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</si>
  <si>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</si>
  <si>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</si>
  <si>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</si>
  <si>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</si>
  <si>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</si>
  <si>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</si>
  <si>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</si>
  <si>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</si>
  <si>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</si>
  <si>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</si>
  <si>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</si>
  <si>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</si>
  <si>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</si>
  <si>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</si>
  <si>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</si>
  <si>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</si>
  <si>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</si>
  <si>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</si>
  <si>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</si>
  <si>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</si>
  <si>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</si>
  <si>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</si>
  <si>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</si>
  <si>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</si>
  <si>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</si>
  <si>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</si>
  <si>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</si>
  <si>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</si>
  <si>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</si>
  <si>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</si>
  <si>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</si>
  <si>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</si>
  <si>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</si>
  <si>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</si>
  <si>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</si>
  <si>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</si>
  <si>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</si>
  <si>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</si>
  <si>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</si>
  <si>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</si>
  <si>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</si>
  <si>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</si>
  <si>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</si>
  <si>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</si>
  <si>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</si>
  <si>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</si>
  <si>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</si>
  <si>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</si>
  <si>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</si>
  <si>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</si>
  <si>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</si>
  <si>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</si>
  <si>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</si>
  <si>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</si>
  <si>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</si>
  <si>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</si>
  <si>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</si>
  <si>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</si>
  <si>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</si>
  <si>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</si>
  <si>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</si>
  <si>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</si>
  <si>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</si>
  <si>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</si>
  <si>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</si>
  <si>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</si>
  <si>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</si>
  <si>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</si>
  <si>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</si>
  <si>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</si>
  <si>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</si>
  <si>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</si>
  <si>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</si>
  <si>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</si>
  <si>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</si>
  <si>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</si>
  <si>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</si>
  <si>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</si>
  <si>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</si>
  <si>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</si>
  <si>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</si>
  <si>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</si>
  <si>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</si>
  <si>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</si>
  <si>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</si>
  <si>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</si>
  <si>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</si>
  <si>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</si>
  <si>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</si>
  <si>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</si>
  <si>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</si>
  <si>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</si>
  <si>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</si>
  <si>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</si>
  <si>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</si>
  <si>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</si>
  <si>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</si>
  <si>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</si>
  <si>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</si>
  <si>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</si>
  <si>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</si>
  <si>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</si>
  <si>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</si>
  <si>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</si>
  <si>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</si>
  <si>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</si>
  <si>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</si>
  <si>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</si>
  <si>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</si>
  <si>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</si>
  <si>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</si>
  <si>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</si>
  <si>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</si>
  <si>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</si>
  <si>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</si>
  <si>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</si>
  <si>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</si>
  <si>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</si>
  <si>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</si>
  <si>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</si>
  <si>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</si>
  <si>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</si>
  <si>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</si>
  <si>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</si>
  <si>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</si>
  <si>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</si>
  <si>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</si>
  <si>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</si>
  <si>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</si>
  <si>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</si>
  <si>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</si>
  <si>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</si>
  <si>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</si>
  <si>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</si>
  <si>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</si>
  <si>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茨城県北茨城市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</si>
  <si>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</si>
  <si>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</si>
  <si>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</si>
  <si>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</si>
  <si>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</si>
  <si>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</si>
  <si>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</si>
  <si>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</si>
  <si>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</si>
  <si>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</si>
  <si>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</si>
  <si>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</si>
  <si>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</si>
  <si>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</si>
  <si>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</si>
  <si>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</si>
  <si>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</si>
  <si>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</si>
  <si>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</si>
  <si>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</si>
  <si>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北茨城市水沼診療所特別会計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</si>
  <si>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</si>
  <si>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</si>
  <si>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</si>
  <si>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</si>
  <si>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</si>
  <si>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</si>
  <si>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</si>
  <si>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</si>
  <si>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</si>
  <si>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</si>
  <si>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</si>
  <si>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</si>
  <si>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</si>
  <si>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</si>
  <si>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北茨城市国民健康保険事業特別会計</t>
    <phoneticPr fontId="5"/>
  </si>
  <si>
    <t>北茨城市介護保険事業特別会計（保険事業勘定）</t>
    <phoneticPr fontId="5"/>
  </si>
  <si>
    <t>北茨城市介護保険事業特別会計（介護サービス事業勘定）</t>
    <phoneticPr fontId="5"/>
  </si>
  <si>
    <t>北茨城市後期高齢者医療特別会計</t>
    <phoneticPr fontId="5"/>
  </si>
  <si>
    <t>北茨城市水道事業会計</t>
    <phoneticPr fontId="5"/>
  </si>
  <si>
    <t>法適用企業</t>
    <phoneticPr fontId="5"/>
  </si>
  <si>
    <t>北茨城市工業用水道事業会計</t>
    <phoneticPr fontId="5"/>
  </si>
  <si>
    <t>法適用企業</t>
    <phoneticPr fontId="5"/>
  </si>
  <si>
    <t>北茨城市民病院事業会計</t>
    <phoneticPr fontId="5"/>
  </si>
  <si>
    <t>北茨城市下水道事業会計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</si>
  <si>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</si>
  <si>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</si>
  <si>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</si>
  <si>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</si>
  <si>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</si>
  <si>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</si>
  <si>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</si>
  <si>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</si>
  <si>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</si>
  <si>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</si>
  <si>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</si>
  <si>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</si>
  <si>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</si>
  <si>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</si>
  <si>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</si>
  <si>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</si>
  <si>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</si>
  <si>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</si>
  <si>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</si>
  <si>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</si>
  <si>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</si>
  <si>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</si>
  <si>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</si>
  <si>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</si>
  <si>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</si>
  <si>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</si>
  <si>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</si>
  <si>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</si>
  <si>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</si>
  <si>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</si>
  <si>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</si>
  <si>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</si>
  <si>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</si>
  <si>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</si>
  <si>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</si>
  <si>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</si>
  <si>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</si>
  <si>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</si>
  <si>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</si>
  <si>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</si>
  <si>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</si>
  <si>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</si>
  <si>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</si>
  <si>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</si>
  <si>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</si>
  <si>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</si>
  <si>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</si>
  <si>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</si>
  <si>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</si>
  <si>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</si>
  <si>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</si>
  <si>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</si>
  <si>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</si>
  <si>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北茨城市下水道事業会計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</si>
  <si>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</si>
  <si>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</si>
  <si>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北茨城市民病院事業会計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</si>
  <si>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</si>
  <si>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北茨城市水道事業会計</t>
    <phoneticPr fontId="5"/>
  </si>
  <si>
    <t>(Ｆ)</t>
    <phoneticPr fontId="5"/>
  </si>
  <si>
    <t>北茨城市工業用水道事業会計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</si>
  <si>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</si>
  <si>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</si>
  <si>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</si>
  <si>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</si>
  <si>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</si>
  <si>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</si>
  <si>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</si>
  <si>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</si>
  <si>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</si>
  <si>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</si>
  <si>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</si>
  <si>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</si>
  <si>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</si>
  <si>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</si>
  <si>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</si>
  <si>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</si>
  <si>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</si>
  <si>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</si>
  <si>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</si>
  <si>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</si>
  <si>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</si>
  <si>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</si>
  <si>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</si>
  <si>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</si>
  <si>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</si>
  <si>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</si>
  <si>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</si>
  <si>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</si>
  <si>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</si>
  <si>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</si>
  <si>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</si>
  <si>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</si>
  <si>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</si>
  <si>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</si>
  <si>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</si>
  <si>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</si>
  <si>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</si>
  <si>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</si>
  <si>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</si>
  <si>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</si>
  <si>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</si>
  <si>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</si>
  <si>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</si>
  <si>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</si>
  <si>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</si>
  <si>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</si>
  <si>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</si>
  <si>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</si>
  <si>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</si>
  <si>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</si>
  <si>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</si>
  <si>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</si>
  <si>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</si>
  <si>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</si>
  <si>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</si>
  <si>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</si>
  <si>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</si>
  <si>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</si>
  <si>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</si>
  <si>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</si>
  <si>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</si>
  <si>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</si>
  <si>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</si>
  <si>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</si>
  <si>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</si>
  <si>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</si>
  <si>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</si>
  <si>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</si>
  <si>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</si>
  <si>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</si>
  <si>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</si>
  <si>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</si>
  <si>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</si>
  <si>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</si>
  <si>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</si>
  <si>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</si>
  <si>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</si>
  <si>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</si>
  <si>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</si>
  <si>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</si>
  <si>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</si>
  <si>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</si>
  <si>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</si>
  <si>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6.19</t>
  </si>
  <si>
    <t>▲ 5.82</t>
  </si>
  <si>
    <t>北茨城市民病院事業会計</t>
  </si>
  <si>
    <t>一般会計</t>
  </si>
  <si>
    <t>北茨城市水道事業会計</t>
  </si>
  <si>
    <t>北茨城市工業用水道事業会計</t>
  </si>
  <si>
    <t>北茨城市下水道事業会計</t>
  </si>
  <si>
    <t>北茨城市介護保険事業特別会計（保険事業勘定）</t>
  </si>
  <si>
    <t>北茨城市国民健康保険事業特別会計</t>
  </si>
  <si>
    <t>北茨城市介護保険事業特別会計（介護サービス事業勘定）</t>
  </si>
  <si>
    <t>その他会計（赤字）</t>
  </si>
  <si>
    <t>その他会計（黒字）</t>
  </si>
  <si>
    <t>（百万円）</t>
    <phoneticPr fontId="5"/>
  </si>
  <si>
    <t>H30</t>
    <phoneticPr fontId="5"/>
  </si>
  <si>
    <t>R01</t>
    <phoneticPr fontId="5"/>
  </si>
  <si>
    <t>R02</t>
    <phoneticPr fontId="5"/>
  </si>
  <si>
    <t>R03</t>
    <phoneticPr fontId="5"/>
  </si>
  <si>
    <t>R04</t>
    <phoneticPr fontId="5"/>
  </si>
  <si>
    <t>‐</t>
  </si>
  <si>
    <t>‐</t>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</si>
  <si>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</si>
  <si>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</si>
  <si>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高萩・北茨城広域事務組合（一般会計）</t>
    <rPh sb="0" eb="2">
      <t>タカハギ</t>
    </rPh>
    <rPh sb="3" eb="6">
      <t>キタイバラキ</t>
    </rPh>
    <rPh sb="6" eb="8">
      <t>コウイキ</t>
    </rPh>
    <rPh sb="8" eb="10">
      <t>ジム</t>
    </rPh>
    <rPh sb="10" eb="12">
      <t>クミアイ</t>
    </rPh>
    <rPh sb="13" eb="15">
      <t>イッパン</t>
    </rPh>
    <rPh sb="15" eb="17">
      <t>カイケイ</t>
    </rPh>
    <phoneticPr fontId="2"/>
  </si>
  <si>
    <t>高萩・北茨城広域事務組合（工業用水道事業会計）</t>
    <rPh sb="0" eb="2">
      <t>タカハギ</t>
    </rPh>
    <rPh sb="3" eb="6">
      <t>キタイバラキ</t>
    </rPh>
    <rPh sb="6" eb="8">
      <t>コウイキ</t>
    </rPh>
    <rPh sb="8" eb="10">
      <t>ジム</t>
    </rPh>
    <rPh sb="10" eb="12">
      <t>クミアイ</t>
    </rPh>
    <rPh sb="13" eb="15">
      <t>コウギョウ</t>
    </rPh>
    <rPh sb="15" eb="16">
      <t>ヨウ</t>
    </rPh>
    <rPh sb="16" eb="18">
      <t>スイドウ</t>
    </rPh>
    <rPh sb="18" eb="20">
      <t>ジギョウ</t>
    </rPh>
    <rPh sb="20" eb="22">
      <t>カイケイ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</si>
  <si>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</si>
  <si>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</si>
  <si>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</si>
  <si>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茜平ふれあい財団</t>
    <rPh sb="0" eb="1">
      <t>アカネ</t>
    </rPh>
    <rPh sb="1" eb="2">
      <t>タイラ</t>
    </rPh>
    <rPh sb="6" eb="8">
      <t>ザイダン</t>
    </rPh>
    <phoneticPr fontId="2"/>
  </si>
  <si>
    <t>(都市整備事業基金)</t>
    <rPh sb="1" eb="3">
      <t>トシ</t>
    </rPh>
    <rPh sb="3" eb="5">
      <t>セイビ</t>
    </rPh>
    <rPh sb="5" eb="7">
      <t>ジギョウ</t>
    </rPh>
    <rPh sb="7" eb="9">
      <t>キキン</t>
    </rPh>
    <phoneticPr fontId="5"/>
  </si>
  <si>
    <t>(環境保全基金)</t>
    <rPh sb="1" eb="3">
      <t>カンキョウ</t>
    </rPh>
    <rPh sb="3" eb="5">
      <t>ホゼン</t>
    </rPh>
    <rPh sb="5" eb="7">
      <t>キキン</t>
    </rPh>
    <phoneticPr fontId="2"/>
  </si>
  <si>
    <t>(ふるさと応援基金)</t>
    <rPh sb="5" eb="7">
      <t>オウエン</t>
    </rPh>
    <rPh sb="7" eb="9">
      <t>キキン</t>
    </rPh>
    <phoneticPr fontId="2"/>
  </si>
  <si>
    <t>(瓦葺利夫人材育成基金)</t>
    <rPh sb="1" eb="3">
      <t>カワラブキ</t>
    </rPh>
    <rPh sb="3" eb="5">
      <t>トシオ</t>
    </rPh>
    <rPh sb="5" eb="7">
      <t>ジンザイ</t>
    </rPh>
    <rPh sb="7" eb="9">
      <t>イクセイ</t>
    </rPh>
    <rPh sb="9" eb="11">
      <t>キキン</t>
    </rPh>
    <phoneticPr fontId="2"/>
  </si>
  <si>
    <t>(国際交流基金)</t>
    <rPh sb="1" eb="3">
      <t>コクサイ</t>
    </rPh>
    <rPh sb="3" eb="5">
      <t>コウリュウ</t>
    </rPh>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</si>
  <si>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</si>
  <si>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</si>
  <si>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</si>
  <si>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</si>
  <si>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</si>
  <si>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</si>
  <si>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</si>
  <si>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</si>
  <si>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</si>
  <si>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令和2年度以降、減少傾向となっているものの、類似団体と比べて80.9ポイント高くなっている。一方で、令和4年度の有形固定資産減価償却率は類似団体よりも3.3ポイント低くなっている。これは、平成25年度以降の消防庁舎、図書館、小中学校の統廃合など老朽施設の更新事業を実施してきたことに伴い地方債現在高が増加した一方で、老朽化した施設の更新が進んだためである。
　今後も、施設老朽化への対策を行っていく必要があるため、公共施設等総合管理計画及び公共施設マネジメント計画に基づき、適正な公共施設管理に努め、将来世代へ過度な負担を残さないようにする必要がある。
　当市は老朽化施設の更新時期が到来しており、一時的に将来負担比率が増加しているものの、将来的には公共施設等の維持管理に要する経費が減少していくことが見込まれる。</t>
    <rPh sb="137" eb="139">
      <t>ジギョウ</t>
    </rPh>
    <rPh sb="149" eb="150">
      <t>トモナ</t>
    </rPh>
    <phoneticPr fontId="5"/>
  </si>
  <si>
    <r>
      <t>　</t>
    </r>
    <r>
      <rPr>
        <sz val="11"/>
        <rFont val="ＭＳ Ｐゴシック"/>
        <family val="3"/>
        <charset val="128"/>
      </rPr>
      <t>将来負担比率は、平成25年度以降の消防庁舎、図書館、小中学校の統廃合など老朽施設の更新事業に係る市債発行により、地方債残高が増加し比率が高い状況が続いている。令和2年度以降は充当可能基金等の増加や地方債現在高の減少により比率が減少しているものの、類似団体内平均値と比較して80.9ポイント高くなっている。
　実質公債費比率についても、老朽施設の更新事業に係る元利償還金の増加に伴い、平成29年度以降上昇を続けており、令和4年度は類似団体内平均値と比較して3.2ポイント高くなっている。
　今後も公共施設の老朽化対策を進めていくことから、公共施設等総合管理計画及び公共施設マネジメント計画に基づき、適正な公共施設管理に努めながら公債費の適正化に取り組んでいく必</t>
    </r>
    <r>
      <rPr>
        <sz val="11"/>
        <color indexed="8"/>
        <rFont val="ＭＳ Ｐゴシック"/>
        <family val="3"/>
        <charset val="128"/>
      </rPr>
      <t>要がある。</t>
    </r>
    <rPh sb="47" eb="48">
      <t>カカ</t>
    </rPh>
    <rPh sb="49" eb="51">
      <t>シサイ</t>
    </rPh>
    <rPh sb="66" eb="68">
      <t>ヒリツ</t>
    </rPh>
    <rPh sb="69" eb="70">
      <t>タカ</t>
    </rPh>
    <rPh sb="71" eb="73">
      <t>ジョウキョウ</t>
    </rPh>
    <rPh sb="74" eb="75">
      <t>ツヅ</t>
    </rPh>
    <rPh sb="97" eb="98">
      <t>カ</t>
    </rPh>
    <rPh sb="99" eb="101">
      <t>チホウ</t>
    </rPh>
    <rPh sb="101" eb="102">
      <t>サイ</t>
    </rPh>
    <rPh sb="102" eb="104">
      <t>ゲンザイ</t>
    </rPh>
    <rPh sb="104" eb="105">
      <t>ダカ</t>
    </rPh>
    <rPh sb="106" eb="107">
      <t>ゲン</t>
    </rPh>
    <rPh sb="107" eb="108">
      <t>ショウ</t>
    </rPh>
    <rPh sb="128" eb="129">
      <t>ナイ</t>
    </rPh>
    <rPh sb="129" eb="131">
      <t>ヘイキン</t>
    </rPh>
    <rPh sb="131" eb="132">
      <t>チ</t>
    </rPh>
    <rPh sb="168" eb="170">
      <t>ロウキュウ</t>
    </rPh>
    <rPh sb="170" eb="172">
      <t>シセツ</t>
    </rPh>
    <rPh sb="178" eb="179">
      <t>カカ</t>
    </rPh>
    <rPh sb="248" eb="250">
      <t>コウキョウ</t>
    </rPh>
    <rPh sb="256" eb="258">
      <t>タイサク</t>
    </rPh>
    <rPh sb="259" eb="260">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</si>
</sst>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51" xfId="16" applyFont="1" applyBorder="1" applyAlignment="1" applyProtection="1">
      <alignment horizontal="left" vertical="top" wrapText="1"/>
      <protection locked="0"/>
    </xf>
    <xf numFmtId="0" fontId="18" fillId="0" borderId="65"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6"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2291-4684-B9E8-9172FD8D2F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108838</c:v>
                </c:pt>
                <c:pt idx="1">
                  <c:v>97599</c:v>
                </c:pt>
                <c:pt idx="2">
                  <c:v>101807</c:v>
                </c:pt>
                <c:pt idx="3">
                  <c:v>107898</c:v>
                </c:pt>
                <c:pt idx="4">
                  <c:v>48049</c:v>
                </c:pt>
              </c:numCache>
            </c:numRef>
          </c:val>
          <c:smooth val="0"/>
          <c:extLst>
            <c:ext xmlns:c16="http://schemas.microsoft.com/office/drawing/2014/chart" uri="{C3380CC4-5D6E-409C-BE32-E72D297353CC}">
              <c16:uniqueId val="{00000001-2291-4684-B9E8-9172FD8D2F7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4.37</c:v>
                </c:pt>
                <c:pt idx="1">
                  <c:v>6.57</c:v>
                </c:pt>
                <c:pt idx="2">
                  <c:v>8.23</c:v>
                </c:pt>
                <c:pt idx="3">
                  <c:v>8.69</c:v>
                </c:pt>
                <c:pt idx="4">
                  <c:v>9.27</c:v>
                </c:pt>
              </c:numCache>
            </c:numRef>
          </c:val>
          <c:extLst>
            <c:ext xmlns:c16="http://schemas.microsoft.com/office/drawing/2014/chart" uri="{C3380CC4-5D6E-409C-BE32-E72D297353CC}">
              <c16:uniqueId val="{00000000-8B26-4427-9525-AC243C66F8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19.62</c:v>
                </c:pt>
                <c:pt idx="1">
                  <c:v>11.39</c:v>
                </c:pt>
                <c:pt idx="2">
                  <c:v>14.88</c:v>
                </c:pt>
                <c:pt idx="3">
                  <c:v>18.59</c:v>
                </c:pt>
                <c:pt idx="4">
                  <c:v>25.85</c:v>
                </c:pt>
              </c:numCache>
            </c:numRef>
          </c:val>
          <c:extLst>
            <c:ext xmlns:c16="http://schemas.microsoft.com/office/drawing/2014/chart" uri="{C3380CC4-5D6E-409C-BE32-E72D297353CC}">
              <c16:uniqueId val="{00000001-8B26-4427-9525-AC243C66F8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-6.19</c:v>
                </c:pt>
                <c:pt idx="1">
                  <c:v>-5.82</c:v>
                </c:pt>
                <c:pt idx="2">
                  <c:v>5.78</c:v>
                </c:pt>
                <c:pt idx="3">
                  <c:v>5.35</c:v>
                </c:pt>
                <c:pt idx="4">
                  <c:v>7.07</c:v>
                </c:pt>
              </c:numCache>
            </c:numRef>
          </c:val>
          <c:smooth val="0"/>
          <c:extLst>
            <c:ext xmlns:c16="http://schemas.microsoft.com/office/drawing/2014/chart" uri="{C3380CC4-5D6E-409C-BE32-E72D297353CC}">
              <c16:uniqueId val="{00000002-8B26-4427-9525-AC243C66F8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c:v>
                </c:pt>
                <c:pt idx="2">
                  <c:v>#N/A</c:v>
                </c:pt>
                <c:pt idx="3">
                  <c:v>0.34</c:v>
                </c:pt>
                <c:pt idx="4">
                  <c:v>#N/A</c:v>
                </c:pt>
                <c:pt idx="5">
                  <c:v>0.01</c:v>
                </c:pt>
                <c:pt idx="6">
                  <c:v>#N/A</c:v>
                </c:pt>
                <c:pt idx="7">
                  <c:v>0</c:v>
                </c:pt>
                <c:pt idx="8">
                  <c:v>#N/A</c:v>
                </c:pt>
                <c:pt idx="9">
                  <c:v>0</c:v>
                </c:pt>
              </c:numCache>
            </c:numRef>
          </c:val>
          <c:extLst>
            <c:ext xmlns:c16="http://schemas.microsoft.com/office/drawing/2014/chart" uri="{C3380CC4-5D6E-409C-BE32-E72D297353CC}">
              <c16:uniqueId val="{00000000-3123-4D9E-AC5D-F85F2EC90E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23-4D9E-AC5D-F85F2EC90EE7}"/>
            </c:ext>
          </c:extLst>
        </c:ser>
        <c:ser>
          <c:idx val="2"/>
          <c:order val="2"/>
          <c:tx>
            <c:strRef>
              <c:f>データシート!$A$29</c:f>
              <c:strCache>
                <c:ptCount val="1"/>
                <c:pt idx="0">
                  <c:v>北茨城市介護保険事業特別会計（介護サービス事業勘定）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2-3123-4D9E-AC5D-F85F2EC90EE7}"/>
            </c:ext>
          </c:extLst>
        </c:ser>
        <c:ser>
          <c:idx val="3"/>
          <c:order val="3"/>
          <c:tx>
            <c:strRef>
              <c:f>データシート!$A$30</c:f>
              <c:strCache>
                <c:ptCount val="1"/>
                <c:pt idx="0">
                  <c:v>北茨城市国民健康保険事業特別会計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0.71</c:v>
                </c:pt>
                <c:pt idx="2">
                  <c:v>#N/A</c:v>
                </c:pt>
                <c:pt idx="3">
                  <c:v>0.83</c:v>
                </c:pt>
                <c:pt idx="4">
                  <c:v>#N/A</c:v>
                </c:pt>
                <c:pt idx="5">
                  <c:v>0.85</c:v>
                </c:pt>
                <c:pt idx="6">
                  <c:v>#N/A</c:v>
                </c:pt>
                <c:pt idx="7">
                  <c:v>0.85</c:v>
                </c:pt>
                <c:pt idx="8">
                  <c:v>#N/A</c:v>
                </c:pt>
                <c:pt idx="9">
                  <c:v>0.28999999999999998</c:v>
                </c:pt>
              </c:numCache>
            </c:numRef>
          </c:val>
          <c:extLst>
            <c:ext xmlns:c16="http://schemas.microsoft.com/office/drawing/2014/chart" uri="{C3380CC4-5D6E-409C-BE32-E72D297353CC}">
              <c16:uniqueId val="{00000003-3123-4D9E-AC5D-F85F2EC90EE7}"/>
            </c:ext>
          </c:extLst>
        </c:ser>
        <c:ser>
          <c:idx val="4"/>
          <c:order val="4"/>
          <c:tx>
            <c:strRef>
              <c:f>データシート!$A$31</c:f>
              <c:strCache>
                <c:ptCount val="1"/>
                <c:pt idx="0">
                  <c:v>北茨城市介護保険事業特別会計（保険事業勘定）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1.41</c:v>
                </c:pt>
                <c:pt idx="2">
                  <c:v>#N/A</c:v>
                </c:pt>
                <c:pt idx="3">
                  <c:v>1.19</c:v>
                </c:pt>
                <c:pt idx="4">
                  <c:v>#N/A</c:v>
                </c:pt>
                <c:pt idx="5">
                  <c:v>0.7</c:v>
                </c:pt>
                <c:pt idx="6">
                  <c:v>#N/A</c:v>
                </c:pt>
                <c:pt idx="7">
                  <c:v>0.76</c:v>
                </c:pt>
                <c:pt idx="8">
                  <c:v>#N/A</c:v>
                </c:pt>
                <c:pt idx="9">
                  <c:v>0.41</c:v>
                </c:pt>
              </c:numCache>
            </c:numRef>
          </c:val>
          <c:extLst>
            <c:ext xmlns:c16="http://schemas.microsoft.com/office/drawing/2014/chart" uri="{C3380CC4-5D6E-409C-BE32-E72D297353CC}">
              <c16:uniqueId val="{00000004-3123-4D9E-AC5D-F85F2EC90EE7}"/>
            </c:ext>
          </c:extLst>
        </c:ser>
        <c:ser>
          <c:idx val="5"/>
          <c:order val="5"/>
          <c:tx>
            <c:strRef>
              <c:f>データシート!$A$32</c:f>
              <c:strCache>
                <c:ptCount val="1"/>
                <c:pt idx="0">
                  <c:v>北茨城市下水道事業会計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0.62</c:v>
                </c:pt>
                <c:pt idx="6">
                  <c:v>#N/A</c:v>
                </c:pt>
                <c:pt idx="7">
                  <c:v>1.1000000000000001</c:v>
                </c:pt>
                <c:pt idx="8">
                  <c:v>#N/A</c:v>
                </c:pt>
                <c:pt idx="9">
                  <c:v>1.73</c:v>
                </c:pt>
              </c:numCache>
            </c:numRef>
          </c:val>
          <c:extLst>
            <c:ext xmlns:c16="http://schemas.microsoft.com/office/drawing/2014/chart" uri="{C3380CC4-5D6E-409C-BE32-E72D297353CC}">
              <c16:uniqueId val="{00000005-3123-4D9E-AC5D-F85F2EC90EE7}"/>
            </c:ext>
          </c:extLst>
        </c:ser>
        <c:ser>
          <c:idx val="6"/>
          <c:order val="6"/>
          <c:tx>
            <c:strRef>
              <c:f>データシート!$A$33</c:f>
              <c:strCache>
                <c:ptCount val="1"/>
                <c:pt idx="0">
                  <c:v>北茨城市工業用水道事業会計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2.94</c:v>
                </c:pt>
                <c:pt idx="2">
                  <c:v>#N/A</c:v>
                </c:pt>
                <c:pt idx="3">
                  <c:v>2.83</c:v>
                </c:pt>
                <c:pt idx="4">
                  <c:v>#N/A</c:v>
                </c:pt>
                <c:pt idx="5">
                  <c:v>2.54</c:v>
                </c:pt>
                <c:pt idx="6">
                  <c:v>#N/A</c:v>
                </c:pt>
                <c:pt idx="7">
                  <c:v>2.33</c:v>
                </c:pt>
                <c:pt idx="8">
                  <c:v>#N/A</c:v>
                </c:pt>
                <c:pt idx="9">
                  <c:v>2.3199999999999998</c:v>
                </c:pt>
              </c:numCache>
            </c:numRef>
          </c:val>
          <c:extLst>
            <c:ext xmlns:c16="http://schemas.microsoft.com/office/drawing/2014/chart" uri="{C3380CC4-5D6E-409C-BE32-E72D297353CC}">
              <c16:uniqueId val="{00000006-3123-4D9E-AC5D-F85F2EC90EE7}"/>
            </c:ext>
          </c:extLst>
        </c:ser>
        <c:ser>
          <c:idx val="7"/>
          <c:order val="7"/>
          <c:tx>
            <c:strRef>
              <c:f>データシート!$A$34</c:f>
              <c:strCache>
                <c:ptCount val="1"/>
                <c:pt idx="0">
                  <c:v>北茨城市水道事業会計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8.5299999999999994</c:v>
                </c:pt>
                <c:pt idx="2">
                  <c:v>#N/A</c:v>
                </c:pt>
                <c:pt idx="3">
                  <c:v>7.81</c:v>
                </c:pt>
                <c:pt idx="4">
                  <c:v>#N/A</c:v>
                </c:pt>
                <c:pt idx="5">
                  <c:v>8.02</c:v>
                </c:pt>
                <c:pt idx="6">
                  <c:v>#N/A</c:v>
                </c:pt>
                <c:pt idx="7">
                  <c:v>9.0299999999999994</c:v>
                </c:pt>
                <c:pt idx="8">
                  <c:v>#N/A</c:v>
                </c:pt>
                <c:pt idx="9">
                  <c:v>8.18</c:v>
                </c:pt>
              </c:numCache>
            </c:numRef>
          </c:val>
          <c:extLst>
            <c:ext xmlns:c16="http://schemas.microsoft.com/office/drawing/2014/chart" uri="{C3380CC4-5D6E-409C-BE32-E72D297353CC}">
              <c16:uniqueId val="{00000007-3123-4D9E-AC5D-F85F2EC90EE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4.3600000000000003</c:v>
                </c:pt>
                <c:pt idx="2">
                  <c:v>#N/A</c:v>
                </c:pt>
                <c:pt idx="3">
                  <c:v>6.57</c:v>
                </c:pt>
                <c:pt idx="4">
                  <c:v>#N/A</c:v>
                </c:pt>
                <c:pt idx="5">
                  <c:v>8.2200000000000006</c:v>
                </c:pt>
                <c:pt idx="6">
                  <c:v>#N/A</c:v>
                </c:pt>
                <c:pt idx="7">
                  <c:v>8.69</c:v>
                </c:pt>
                <c:pt idx="8">
                  <c:v>#N/A</c:v>
                </c:pt>
                <c:pt idx="9">
                  <c:v>9.26</c:v>
                </c:pt>
              </c:numCache>
            </c:numRef>
          </c:val>
          <c:extLst>
            <c:ext xmlns:c16="http://schemas.microsoft.com/office/drawing/2014/chart" uri="{C3380CC4-5D6E-409C-BE32-E72D297353CC}">
              <c16:uniqueId val="{00000008-3123-4D9E-AC5D-F85F2EC90EE7}"/>
            </c:ext>
          </c:extLst>
        </c:ser>
        <c:ser>
          <c:idx val="9"/>
          <c:order val="9"/>
          <c:tx>
            <c:strRef>
              <c:f>データシート!$A$36</c:f>
              <c:strCache>
                <c:ptCount val="1"/>
                <c:pt idx="0">
                  <c:v>北茨城市民病院事業会計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0</c:v>
                </c:pt>
                <c:pt idx="2">
                  <c:v>#N/A</c:v>
                </c:pt>
                <c:pt idx="3">
                  <c:v>0</c:v>
                </c:pt>
                <c:pt idx="4">
                  <c:v>#N/A</c:v>
                </c:pt>
                <c:pt idx="5">
                  <c:v>2.2999999999999998</c:v>
                </c:pt>
                <c:pt idx="6">
                  <c:v>#N/A</c:v>
                </c:pt>
                <c:pt idx="7">
                  <c:v>8.9499999999999993</c:v>
                </c:pt>
                <c:pt idx="8">
                  <c:v>#N/A</c:v>
                </c:pt>
                <c:pt idx="9">
                  <c:v>9.65</c:v>
                </c:pt>
              </c:numCache>
            </c:numRef>
          </c:val>
          <c:extLst>
            <c:ext xmlns:c16="http://schemas.microsoft.com/office/drawing/2014/chart" uri="{C3380CC4-5D6E-409C-BE32-E72D297353CC}">
              <c16:uniqueId val="{00000009-3123-4D9E-AC5D-F85F2EC90E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1293</c:v>
                </c:pt>
                <c:pt idx="5">
                  <c:v>1334</c:v>
                </c:pt>
                <c:pt idx="8">
                  <c:v>1329</c:v>
                </c:pt>
                <c:pt idx="11">
                  <c:v>1308</c:v>
                </c:pt>
                <c:pt idx="14">
                  <c:v>1318</c:v>
                </c:pt>
              </c:numCache>
            </c:numRef>
          </c:val>
          <c:extLst>
            <c:ext xmlns:c16="http://schemas.microsoft.com/office/drawing/2014/chart" uri="{C3380CC4-5D6E-409C-BE32-E72D297353CC}">
              <c16:uniqueId val="{00000000-DDC2-48DB-9726-BE646F40151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C2-48DB-9726-BE646F40151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28</c:v>
                </c:pt>
                <c:pt idx="3">
                  <c:v>28</c:v>
                </c:pt>
                <c:pt idx="6">
                  <c:v>15</c:v>
                </c:pt>
                <c:pt idx="9">
                  <c:v>0</c:v>
                </c:pt>
                <c:pt idx="12">
                  <c:v>0</c:v>
                </c:pt>
              </c:numCache>
            </c:numRef>
          </c:val>
          <c:extLst>
            <c:ext xmlns:c16="http://schemas.microsoft.com/office/drawing/2014/chart" uri="{C3380CC4-5D6E-409C-BE32-E72D297353CC}">
              <c16:uniqueId val="{00000002-DDC2-48DB-9726-BE646F40151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11</c:v>
                </c:pt>
                <c:pt idx="3">
                  <c:v>10</c:v>
                </c:pt>
                <c:pt idx="6">
                  <c:v>11</c:v>
                </c:pt>
                <c:pt idx="9">
                  <c:v>20</c:v>
                </c:pt>
                <c:pt idx="12">
                  <c:v>48</c:v>
                </c:pt>
              </c:numCache>
            </c:numRef>
          </c:val>
          <c:extLst>
            <c:ext xmlns:c16="http://schemas.microsoft.com/office/drawing/2014/chart" uri="{C3380CC4-5D6E-409C-BE32-E72D297353CC}">
              <c16:uniqueId val="{00000003-DDC2-48DB-9726-BE646F40151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431</c:v>
                </c:pt>
                <c:pt idx="3">
                  <c:v>417</c:v>
                </c:pt>
                <c:pt idx="6">
                  <c:v>312</c:v>
                </c:pt>
                <c:pt idx="9">
                  <c:v>268</c:v>
                </c:pt>
                <c:pt idx="12">
                  <c:v>295</c:v>
                </c:pt>
              </c:numCache>
            </c:numRef>
          </c:val>
          <c:extLst>
            <c:ext xmlns:c16="http://schemas.microsoft.com/office/drawing/2014/chart" uri="{C3380CC4-5D6E-409C-BE32-E72D297353CC}">
              <c16:uniqueId val="{00000004-DDC2-48DB-9726-BE646F40151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C2-48DB-9726-BE646F40151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C2-48DB-9726-BE646F40151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1751</c:v>
                </c:pt>
                <c:pt idx="3">
                  <c:v>1851</c:v>
                </c:pt>
                <c:pt idx="6">
                  <c:v>1991</c:v>
                </c:pt>
                <c:pt idx="9">
                  <c:v>2161</c:v>
                </c:pt>
                <c:pt idx="12">
                  <c:v>2182</c:v>
                </c:pt>
              </c:numCache>
            </c:numRef>
          </c:val>
          <c:extLst>
            <c:ext xmlns:c16="http://schemas.microsoft.com/office/drawing/2014/chart" uri="{C3380CC4-5D6E-409C-BE32-E72D297353CC}">
              <c16:uniqueId val="{00000007-DDC2-48DB-9726-BE646F40151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928</c:v>
                </c:pt>
                <c:pt idx="2">
                  <c:v>#N/A</c:v>
                </c:pt>
                <c:pt idx="3">
                  <c:v>#N/A</c:v>
                </c:pt>
                <c:pt idx="4">
                  <c:v>972</c:v>
                </c:pt>
                <c:pt idx="5">
                  <c:v>#N/A</c:v>
                </c:pt>
                <c:pt idx="6">
                  <c:v>#N/A</c:v>
                </c:pt>
                <c:pt idx="7">
                  <c:v>1000</c:v>
                </c:pt>
                <c:pt idx="8">
                  <c:v>#N/A</c:v>
                </c:pt>
                <c:pt idx="9">
                  <c:v>#N/A</c:v>
                </c:pt>
                <c:pt idx="10">
                  <c:v>1141</c:v>
                </c:pt>
                <c:pt idx="11">
                  <c:v>#N/A</c:v>
                </c:pt>
                <c:pt idx="12">
                  <c:v>#N/A</c:v>
                </c:pt>
                <c:pt idx="13">
                  <c:v>1207</c:v>
                </c:pt>
                <c:pt idx="14">
                  <c:v>#N/A</c:v>
                </c:pt>
              </c:numCache>
            </c:numRef>
          </c:val>
          <c:smooth val="0"/>
          <c:extLst>
            <c:ext xmlns:c16="http://schemas.microsoft.com/office/drawing/2014/chart" uri="{C3380CC4-5D6E-409C-BE32-E72D297353CC}">
              <c16:uniqueId val="{00000008-DDC2-48DB-9726-BE646F40151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14629</c:v>
                </c:pt>
                <c:pt idx="5">
                  <c:v>14487</c:v>
                </c:pt>
                <c:pt idx="8">
                  <c:v>15678</c:v>
                </c:pt>
                <c:pt idx="11">
                  <c:v>15427</c:v>
                </c:pt>
                <c:pt idx="14">
                  <c:v>15036</c:v>
                </c:pt>
              </c:numCache>
            </c:numRef>
          </c:val>
          <c:extLst>
            <c:ext xmlns:c16="http://schemas.microsoft.com/office/drawing/2014/chart" uri="{C3380CC4-5D6E-409C-BE32-E72D297353CC}">
              <c16:uniqueId val="{00000000-DC17-445F-9CCE-08980826A7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2656</c:v>
                </c:pt>
                <c:pt idx="5">
                  <c:v>2524</c:v>
                </c:pt>
                <c:pt idx="8">
                  <c:v>2531</c:v>
                </c:pt>
                <c:pt idx="11">
                  <c:v>2479</c:v>
                </c:pt>
                <c:pt idx="14">
                  <c:v>2472</c:v>
                </c:pt>
              </c:numCache>
            </c:numRef>
          </c:val>
          <c:extLst>
            <c:ext xmlns:c16="http://schemas.microsoft.com/office/drawing/2014/chart" uri="{C3380CC4-5D6E-409C-BE32-E72D297353CC}">
              <c16:uniqueId val="{00000001-DC17-445F-9CCE-08980826A7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3423</c:v>
                </c:pt>
                <c:pt idx="5">
                  <c:v>2540</c:v>
                </c:pt>
                <c:pt idx="8">
                  <c:v>3128</c:v>
                </c:pt>
                <c:pt idx="11">
                  <c:v>4238</c:v>
                </c:pt>
                <c:pt idx="14">
                  <c:v>4865</c:v>
                </c:pt>
              </c:numCache>
            </c:numRef>
          </c:val>
          <c:extLst>
            <c:ext xmlns:c16="http://schemas.microsoft.com/office/drawing/2014/chart" uri="{C3380CC4-5D6E-409C-BE32-E72D297353CC}">
              <c16:uniqueId val="{00000002-DC17-445F-9CCE-08980826A7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17-445F-9CCE-08980826A7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C17-445F-9CCE-08980826A7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13</c:v>
                </c:pt>
                <c:pt idx="3">
                  <c:v>9</c:v>
                </c:pt>
                <c:pt idx="6">
                  <c:v>3</c:v>
                </c:pt>
                <c:pt idx="9">
                  <c:v>0</c:v>
                </c:pt>
                <c:pt idx="12">
                  <c:v>2</c:v>
                </c:pt>
              </c:numCache>
            </c:numRef>
          </c:val>
          <c:extLst>
            <c:ext xmlns:c16="http://schemas.microsoft.com/office/drawing/2014/chart" uri="{C3380CC4-5D6E-409C-BE32-E72D297353CC}">
              <c16:uniqueId val="{00000005-DC17-445F-9CCE-08980826A7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2818</c:v>
                </c:pt>
                <c:pt idx="3">
                  <c:v>2764</c:v>
                </c:pt>
                <c:pt idx="6">
                  <c:v>2767</c:v>
                </c:pt>
                <c:pt idx="9">
                  <c:v>2750</c:v>
                </c:pt>
                <c:pt idx="12">
                  <c:v>2709</c:v>
                </c:pt>
              </c:numCache>
            </c:numRef>
          </c:val>
          <c:extLst>
            <c:ext xmlns:c16="http://schemas.microsoft.com/office/drawing/2014/chart" uri="{C3380CC4-5D6E-409C-BE32-E72D297353CC}">
              <c16:uniqueId val="{00000006-DC17-445F-9CCE-08980826A7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96</c:v>
                </c:pt>
                <c:pt idx="3">
                  <c:v>104</c:v>
                </c:pt>
                <c:pt idx="6">
                  <c:v>408</c:v>
                </c:pt>
                <c:pt idx="9">
                  <c:v>1030</c:v>
                </c:pt>
                <c:pt idx="12">
                  <c:v>1278</c:v>
                </c:pt>
              </c:numCache>
            </c:numRef>
          </c:val>
          <c:extLst>
            <c:ext xmlns:c16="http://schemas.microsoft.com/office/drawing/2014/chart" uri="{C3380CC4-5D6E-409C-BE32-E72D297353CC}">
              <c16:uniqueId val="{00000007-DC17-445F-9CCE-08980826A7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5794</c:v>
                </c:pt>
                <c:pt idx="3">
                  <c:v>5548</c:v>
                </c:pt>
                <c:pt idx="6">
                  <c:v>5472</c:v>
                </c:pt>
                <c:pt idx="9">
                  <c:v>5323</c:v>
                </c:pt>
                <c:pt idx="12">
                  <c:v>5013</c:v>
                </c:pt>
              </c:numCache>
            </c:numRef>
          </c:val>
          <c:extLst>
            <c:ext xmlns:c16="http://schemas.microsoft.com/office/drawing/2014/chart" uri="{C3380CC4-5D6E-409C-BE32-E72D297353CC}">
              <c16:uniqueId val="{00000008-DC17-445F-9CCE-08980826A7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43</c:v>
                </c:pt>
                <c:pt idx="3">
                  <c:v>15</c:v>
                </c:pt>
                <c:pt idx="6">
                  <c:v>0</c:v>
                </c:pt>
                <c:pt idx="9">
                  <c:v>0</c:v>
                </c:pt>
                <c:pt idx="12">
                  <c:v>0</c:v>
                </c:pt>
              </c:numCache>
            </c:numRef>
          </c:val>
          <c:extLst>
            <c:ext xmlns:c16="http://schemas.microsoft.com/office/drawing/2014/chart" uri="{C3380CC4-5D6E-409C-BE32-E72D297353CC}">
              <c16:uniqueId val="{00000009-DC17-445F-9CCE-08980826A7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21518</c:v>
                </c:pt>
                <c:pt idx="3">
                  <c:v>22300</c:v>
                </c:pt>
                <c:pt idx="6">
                  <c:v>23122</c:v>
                </c:pt>
                <c:pt idx="9">
                  <c:v>23847</c:v>
                </c:pt>
                <c:pt idx="12">
                  <c:v>22803</c:v>
                </c:pt>
              </c:numCache>
            </c:numRef>
          </c:val>
          <c:extLst>
            <c:ext xmlns:c16="http://schemas.microsoft.com/office/drawing/2014/chart" uri="{C3380CC4-5D6E-409C-BE32-E72D297353CC}">
              <c16:uniqueId val="{0000000A-DC17-445F-9CCE-08980826A7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9574</c:v>
                </c:pt>
                <c:pt idx="2">
                  <c:v>#N/A</c:v>
                </c:pt>
                <c:pt idx="3">
                  <c:v>#N/A</c:v>
                </c:pt>
                <c:pt idx="4">
                  <c:v>11189</c:v>
                </c:pt>
                <c:pt idx="5">
                  <c:v>#N/A</c:v>
                </c:pt>
                <c:pt idx="6">
                  <c:v>#N/A</c:v>
                </c:pt>
                <c:pt idx="7">
                  <c:v>10434</c:v>
                </c:pt>
                <c:pt idx="8">
                  <c:v>#N/A</c:v>
                </c:pt>
                <c:pt idx="9">
                  <c:v>#N/A</c:v>
                </c:pt>
                <c:pt idx="10">
                  <c:v>10805</c:v>
                </c:pt>
                <c:pt idx="11">
                  <c:v>#N/A</c:v>
                </c:pt>
                <c:pt idx="12">
                  <c:v>#N/A</c:v>
                </c:pt>
                <c:pt idx="13">
                  <c:v>9433</c:v>
                </c:pt>
                <c:pt idx="14">
                  <c:v>#N/A</c:v>
                </c:pt>
              </c:numCache>
            </c:numRef>
          </c:val>
          <c:smooth val="0"/>
          <c:extLst>
            <c:ext xmlns:c16="http://schemas.microsoft.com/office/drawing/2014/chart" uri="{C3380CC4-5D6E-409C-BE32-E72D297353CC}">
              <c16:uniqueId val="{0000000B-DC17-445F-9CCE-08980826A7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1559</c:v>
                </c:pt>
                <c:pt idx="1">
                  <c:v>2051</c:v>
                </c:pt>
                <c:pt idx="2">
                  <c:v>2775</c:v>
                </c:pt>
              </c:numCache>
            </c:numRef>
          </c:val>
          <c:extLst>
            <c:ext xmlns:c16="http://schemas.microsoft.com/office/drawing/2014/chart" uri="{C3380CC4-5D6E-409C-BE32-E72D297353CC}">
              <c16:uniqueId val="{00000000-5E61-49F0-85C5-741499C101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152</c:v>
                </c:pt>
                <c:pt idx="1">
                  <c:v>623</c:v>
                </c:pt>
                <c:pt idx="2">
                  <c:v>623</c:v>
                </c:pt>
              </c:numCache>
            </c:numRef>
          </c:val>
          <c:extLst>
            <c:ext xmlns:c16="http://schemas.microsoft.com/office/drawing/2014/chart" uri="{C3380CC4-5D6E-409C-BE32-E72D297353CC}">
              <c16:uniqueId val="{00000001-5E61-49F0-85C5-741499C101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870</c:v>
                </c:pt>
                <c:pt idx="1">
                  <c:v>932</c:v>
                </c:pt>
                <c:pt idx="2">
                  <c:v>1347</c:v>
                </c:pt>
              </c:numCache>
            </c:numRef>
          </c:val>
          <c:extLst>
            <c:ext xmlns:c16="http://schemas.microsoft.com/office/drawing/2014/chart" uri="{C3380CC4-5D6E-409C-BE32-E72D297353CC}">
              <c16:uniqueId val="{00000002-5E61-49F0-85C5-741499C1012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{04F77922-51A5-4979-AD8C-0AD659961011}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FD0-4C1A-850E-794D411D47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{9D5E7F6E-46B3-4B03-93F5-E813DB3DE72C}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D0-4C1A-850E-794D411D47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{EBE5041E-9E9E-4A34-887A-DD9699637D8F}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D0-4C1A-850E-794D411D47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{864CFE4E-99D8-4F24-B230-ABE187DB9A22}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D0-4C1A-850E-794D411D47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{D80EDBE0-EDF4-4238-A822-9139B2AE76BC}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D0-4C1A-850E-794D411D4794}"/>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{274B92C0-7B78-4DCE-A103-0764DCF6BB7C}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FD0-4C1A-850E-794D411D4794}"/>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{F64A4F1D-9F82-400A-B27B-D4735157BB93}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FD0-4C1A-850E-794D411D4794}"/>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{40B7EB0B-4CDB-468D-9F0A-01A85CA7DFE8}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FD0-4C1A-850E-794D411D4794}"/>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{F8F80117-5547-4AEB-9ECD-0AC8F24A3514}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FD0-4C1A-850E-794D411D47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55.8</c:v>
                </c:pt>
                <c:pt idx="8">
                  <c:v>57.5</c:v>
                </c:pt>
                <c:pt idx="16">
                  <c:v>61.5</c:v>
                </c:pt>
                <c:pt idx="24">
                  <c:v>59.8</c:v>
                </c:pt>
                <c:pt idx="32">
                  <c:v>61.9</c:v>
                </c:pt>
              </c:numCache>
            </c:numRef>
          </c:xVal>
          <c:yVal>
            <c:numRef>
              <c:f>公会計指標分析・財政指標組合せ分析表!$BP$51:$DC$51</c:f>
              <c:numCache>
                <c:formatCode>#,##0.0;"▲ "#,##0.0</c:formatCode>
                <c:ptCount val="40"/>
                <c:pt idx="0">
                  <c:v>107.5</c:v>
                </c:pt>
                <c:pt idx="8">
                  <c:v>124.9</c:v>
                </c:pt>
                <c:pt idx="16">
                  <c:v>111.9</c:v>
                </c:pt>
                <c:pt idx="24">
                  <c:v>109.4</c:v>
                </c:pt>
                <c:pt idx="32">
                  <c:v>98.5</c:v>
                </c:pt>
              </c:numCache>
            </c:numRef>
          </c:yVal>
          <c:smooth val="0"/>
          <c:extLst>
            <c:ext xmlns:c16="http://schemas.microsoft.com/office/drawing/2014/chart" uri="{C3380CC4-5D6E-409C-BE32-E72D297353CC}">
              <c16:uniqueId val="{00000009-0FD0-4C1A-850E-794D411D47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150089857686742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{997AA422-861C-41A1-A572-7A9A83FAFCDE}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FD0-4C1A-850E-794D411D479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{DA5A394A-2A90-4856-8F00-9F718098C39D}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D0-4C1A-850E-794D411D47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{5359D2BF-1E7C-44C4-945A-4DB0613AF47D}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D0-4C1A-850E-794D411D47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{9C19BB67-C4C8-477A-8B03-C59ED0F74DEC}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D0-4C1A-850E-794D411D47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{53DB9457-4B90-409D-A454-815E984AD8F7}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D0-4C1A-850E-794D411D4794}"/>
                </c:ext>
              </c:extLst>
            </c:dLbl>
            <c:dLbl>
              <c:idx val="8"/>
              <c:layout>
                <c:manualLayout>
                  <c:x val="-3.5010861262119719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{A34BE556-262D-4E2D-BCEF-54AD3F9FC8F2}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FD0-4C1A-850E-794D411D4794}"/>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{4744CF7D-DFC9-4B4B-9BB9-ECD06C6F1A12}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FD0-4C1A-850E-794D411D4794}"/>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{6B86928F-5A03-4B6C-BDC6-B4B26A65C554}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FD0-4C1A-850E-794D411D4794}"/>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{63AA8D5D-4F51-4FB1-B7A4-C88417201DA5}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FD0-4C1A-850E-794D411D47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59.9</c:v>
                </c:pt>
                <c:pt idx="8">
                  <c:v>60.2</c:v>
                </c:pt>
                <c:pt idx="16">
                  <c:v>62</c:v>
                </c:pt>
                <c:pt idx="24">
                  <c:v>63.2</c:v>
                </c:pt>
                <c:pt idx="32">
                  <c:v>65.2</c:v>
                </c:pt>
              </c:numCache>
            </c:numRef>
          </c:xVal>
          <c:yVal>
            <c:numRef>
              <c:f>公会計指標分析・財政指標組合せ分析表!$BP$55:$DC$55</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0FD0-4C1A-850E-794D411D4794}"/>
            </c:ext>
          </c:extLst>
        </c:ser>
        <c:dLbls>
          <c:showLegendKey val="0"/>
          <c:showVal val="1"/>
          <c:showCatName val="0"/>
          <c:showSerName val="0"/>
          <c:showPercent val="0"/>
          <c:showBubbleSize val="0"/>
        </c:dLbls>
        <c:axId val="46179840"/>
        <c:axId val="46181760"/>
      </c:scatterChart>
      <c:valAx>
        <c:axId val="46179840"/>
        <c:scaling>
          <c:orientation val="maxMin"/>
          <c:max val="66"/>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{4D5FA28D-B47C-4FFF-9121-645244052CB3}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725-4926-8192-4878598E57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{146D5255-E731-46AC-92CB-10C76BE442E3}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25-4926-8192-4878598E57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{78A69D6E-28D8-47E5-AD5E-39DCBE300934}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25-4926-8192-4878598E57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{EDDF0AD8-0CC2-41C7-8EFE-F2FE9493DEDD}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25-4926-8192-4878598E57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{356041F6-73D4-4A29-8AD3-2543BD259CC7}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25-4926-8192-4878598E575A}"/>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{613FC4AC-CB4B-4A34-9C3B-DC295811F8BF}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725-4926-8192-4878598E575A}"/>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{E8827F09-88B9-454B-91A3-CCFE0C99AC28}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725-4926-8192-4878598E575A}"/>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{6985ABCE-A88D-4566-A13C-21E7390CE5BC}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725-4926-8192-4878598E575A}"/>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{02C4663B-3F40-4F84-B40E-C7C32215C033}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725-4926-8192-4878598E57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9.9</c:v>
                </c:pt>
                <c:pt idx="16">
                  <c:v>10.6</c:v>
                </c:pt>
                <c:pt idx="24">
                  <c:v>11</c:v>
                </c:pt>
                <c:pt idx="32">
                  <c:v>11.6</c:v>
                </c:pt>
              </c:numCache>
            </c:numRef>
          </c:xVal>
          <c:yVal>
            <c:numRef>
              <c:f>公会計指標分析・財政指標組合せ分析表!$BP$73:$DC$73</c:f>
              <c:numCache>
                <c:formatCode>#,##0.0;"▲ "#,##0.0</c:formatCode>
                <c:ptCount val="40"/>
                <c:pt idx="0">
                  <c:v>107.5</c:v>
                </c:pt>
                <c:pt idx="8">
                  <c:v>124.9</c:v>
                </c:pt>
                <c:pt idx="16">
                  <c:v>111.9</c:v>
                </c:pt>
                <c:pt idx="24">
                  <c:v>109.4</c:v>
                </c:pt>
                <c:pt idx="32">
                  <c:v>98.5</c:v>
                </c:pt>
              </c:numCache>
            </c:numRef>
          </c:yVal>
          <c:smooth val="0"/>
          <c:extLst>
            <c:ext xmlns:c16="http://schemas.microsoft.com/office/drawing/2014/chart" uri="{C3380CC4-5D6E-409C-BE32-E72D297353CC}">
              <c16:uniqueId val="{00000009-0725-4926-8192-4878598E575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{E0E70715-5A46-4C4F-A931-E89FD6B026CD}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725-4926-8192-4878598E575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{76684EB0-BEF0-4192-9563-9E8E3EBF8ED7}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25-4926-8192-4878598E57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{A47DD150-51B2-4FB0-AFB0-9847E82E054E}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25-4926-8192-4878598E57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{F77BC815-BABF-40FE-A34A-D48FBA50227A}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25-4926-8192-4878598E57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{00A74383-7255-4128-ACCE-D6B40D1498BB}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25-4926-8192-4878598E575A}"/>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{2E89E58E-EB66-409C-99E8-BFB2100A3D51}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725-4926-8192-4878598E575A}"/>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{6CB18106-0C21-4019-90A3-1E2353923164}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725-4926-8192-4878598E575A}"/>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{E74800C6-3B69-45A3-9396-ED9A5B100A0C}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725-4926-8192-4878598E575A}"/>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{78AF44A0-8AA8-416E-947F-4AF489CA760E}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725-4926-8192-4878598E57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0725-4926-8192-4878598E575A}"/>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元利償還金は、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磯原中学校建設事業、複合防災センター整備事業債等の発行に伴う償還額の増により、前年度から約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今後も償還額は大きく減少しないことから、借入額の抑制や繰上償還を実施するなど比率上昇の抑制に努める。</a:t>
          </a:r>
        </a:p>
        <a:p>
          <a:r>
            <a:rPr kumimoji="1" lang="ja-JP" altLang="en-US" sz="1300">
              <a:latin typeface="ＭＳ Ｐゴシック" panose="020B0600070205080204" pitchFamily="50" charset="-128"/>
              <a:ea typeface="ＭＳ Ｐゴシック" panose="020B0600070205080204" pitchFamily="50" charset="-128"/>
            </a:rPr>
            <a:t>　公営企業債の元利償還金に対する繰入金は減少傾向であるが、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水道事業の老朽管更新工事や下水道事業の管渠更新工事を予定しており、大きな減額はないと見込まれる。</a:t>
          </a:r>
        </a:p>
        <a:p>
          <a:r>
            <a:rPr kumimoji="1" lang="ja-JP" altLang="en-US" sz="1300">
              <a:latin typeface="ＭＳ Ｐゴシック" panose="020B0600070205080204" pitchFamily="50" charset="-128"/>
              <a:ea typeface="ＭＳ Ｐゴシック" panose="020B0600070205080204" pitchFamily="50" charset="-128"/>
            </a:rPr>
            <a:t>　算入公債費等は、同規模で推移しており、臨時財政対策債や学校建設に係る償還金があることから、今後大きな減額はないと見込まれる。</a:t>
          </a:r>
        </a:p>
        <a:p>
          <a:r>
            <a:rPr kumimoji="1" lang="ja-JP" altLang="en-US" sz="1300">
              <a:latin typeface="ＭＳ Ｐゴシック" panose="020B0600070205080204" pitchFamily="50" charset="-128"/>
              <a:ea typeface="ＭＳ Ｐゴシック" panose="020B0600070205080204" pitchFamily="50" charset="-128"/>
            </a:rPr>
            <a:t>　今後も公共施設老朽化対策は続くため、将来に負担を残さないよう地方債管理を念頭に置き、財政運営に努める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減債基金残高のうち、実質公債費比率の算定に用いる満期一括償還地方債の償還の財源として積み立てた額はない。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050">
              <a:latin typeface="ＭＳ Ｐゴシック" panose="020B0600070205080204" pitchFamily="50" charset="-128"/>
              <a:ea typeface="ＭＳ Ｐゴシック" panose="020B0600070205080204" pitchFamily="50" charset="-128"/>
            </a:rPr>
            <a:t>一般会計等に係る地方債の現在高は、平成</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年度以降に実施した大型建設事業に加え、近年実施した磯原中学校建設事業、複合防災センター整備事業等に係る地方債の発行に伴い、増加が続いていたが、令和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年度は新規発行額が償還額を下回ったため、約</a:t>
          </a:r>
          <a:r>
            <a:rPr kumimoji="1" lang="en-US" altLang="ja-JP" sz="1050">
              <a:latin typeface="ＭＳ Ｐゴシック" panose="020B0600070205080204" pitchFamily="50" charset="-128"/>
              <a:ea typeface="ＭＳ Ｐゴシック" panose="020B0600070205080204" pitchFamily="50" charset="-128"/>
            </a:rPr>
            <a:t>1,044</a:t>
          </a:r>
          <a:r>
            <a:rPr kumimoji="1" lang="ja-JP" altLang="en-US" sz="1050">
              <a:latin typeface="ＭＳ Ｐゴシック" panose="020B0600070205080204" pitchFamily="50" charset="-128"/>
              <a:ea typeface="ＭＳ Ｐゴシック" panose="020B0600070205080204" pitchFamily="50" charset="-128"/>
            </a:rPr>
            <a:t>百万円減少した。令和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年度以降も減少していく見込みである。</a:t>
          </a:r>
        </a:p>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050" baseline="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公営企業債等見込額は、市民病院建設に伴う一般会計負担分があるため高い水準となっているが、近年は新規発行額よりも償還額が上回り、年々減少してきており、前年度から約</a:t>
          </a:r>
          <a:r>
            <a:rPr kumimoji="1" lang="en-US" altLang="ja-JP" sz="1050">
              <a:latin typeface="ＭＳ Ｐゴシック" panose="020B0600070205080204" pitchFamily="50" charset="-128"/>
              <a:ea typeface="ＭＳ Ｐゴシック" panose="020B0600070205080204" pitchFamily="50" charset="-128"/>
            </a:rPr>
            <a:t>310</a:t>
          </a:r>
          <a:r>
            <a:rPr kumimoji="1" lang="ja-JP" altLang="en-US" sz="1050">
              <a:latin typeface="ＭＳ Ｐゴシック" panose="020B0600070205080204" pitchFamily="50" charset="-128"/>
              <a:ea typeface="ＭＳ Ｐゴシック" panose="020B0600070205080204" pitchFamily="50" charset="-128"/>
            </a:rPr>
            <a:t>百万円減少した。</a:t>
          </a:r>
        </a:p>
        <a:p>
          <a:r>
            <a:rPr kumimoji="1" lang="ja-JP" altLang="en-US" sz="1050">
              <a:latin typeface="ＭＳ Ｐゴシック" panose="020B0600070205080204" pitchFamily="50" charset="-128"/>
              <a:ea typeface="ＭＳ Ｐゴシック" panose="020B0600070205080204" pitchFamily="50" charset="-128"/>
            </a:rPr>
            <a:t>　 組合等負担等見込額は、広域での清掃センター建設に係る組合債の発行により、前年度から約</a:t>
          </a:r>
          <a:r>
            <a:rPr kumimoji="1" lang="en-US" altLang="ja-JP" sz="1050">
              <a:latin typeface="ＭＳ Ｐゴシック" panose="020B0600070205080204" pitchFamily="50" charset="-128"/>
              <a:ea typeface="ＭＳ Ｐゴシック" panose="020B0600070205080204" pitchFamily="50" charset="-128"/>
            </a:rPr>
            <a:t>248</a:t>
          </a:r>
          <a:r>
            <a:rPr kumimoji="1" lang="ja-JP" altLang="en-US" sz="1050">
              <a:latin typeface="ＭＳ Ｐゴシック" panose="020B0600070205080204" pitchFamily="50" charset="-128"/>
              <a:ea typeface="ＭＳ Ｐゴシック" panose="020B0600070205080204" pitchFamily="50" charset="-128"/>
            </a:rPr>
            <a:t>百万円の増となった。今後は新規発行額が減少することから、令和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年度以降は減少に転じる見込みである。</a:t>
          </a:r>
        </a:p>
        <a:p>
          <a:r>
            <a:rPr kumimoji="1" lang="ja-JP" altLang="en-US" sz="1050">
              <a:latin typeface="ＭＳ Ｐゴシック" panose="020B0600070205080204" pitchFamily="50" charset="-128"/>
              <a:ea typeface="ＭＳ Ｐゴシック" panose="020B0600070205080204" pitchFamily="50" charset="-128"/>
            </a:rPr>
            <a:t>　 今後は、将来負担比率（分子）の増加が予想されるため、過度に将来負担が発生しないよう財政運営等を行っていく。</a:t>
          </a:r>
        </a:p>
        <a:p>
          <a:r>
            <a:rPr kumimoji="1" lang="ja-JP" altLang="en-US" sz="1050">
              <a:latin typeface="ＭＳ Ｐゴシック" panose="020B0600070205080204" pitchFamily="50" charset="-128"/>
              <a:ea typeface="ＭＳ Ｐゴシック" panose="020B0600070205080204" pitchFamily="50" charset="-128"/>
            </a:rPr>
            <a:t>　 充当可能財源等は、充当可能基金が令和元年度に大きく減少したが、令和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以降、財政調整基金、減債基金、都市整備事業基金等を積立てたことにより、当面は安定して財政運営できる水準まで積み増しすることができた。今後も高齢化の進展や物価高騰に伴う経常経費の増加等に対応するため、一般財源が厳しい状況となることが予想されることから、引き続き適正な基金の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茨城県北茨城市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百万円、都市整備事業基金については約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百万円の積立を行ったことから、基金全体では約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や扶助費などの経常経費の増加傾向や今後の経済状況の変化による財源確保や新たな行政需要に対応するため、一般財源の確保がより厳しい状況になることが予想されることから、財政調整基金及び減債基金を適正に管理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・都市整備事業基金：都市施設の整備を目的とする事業の効率的な推進を図るための施策</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・環境保全基金：市民の健康と生活環境を保全するための施策</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・ふるさと応援基金：ふるさとの教育又は文化の振興、福祉又は少子化対策、自然環境の保全、産業の振興、医療の充実等に関する事業</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・瓦葺利夫人材育成基金：次代を担う有為な人材の育成に資する施策</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・国際交流基金：社会の国際化に対応し、広く国際交流を推進するための施策</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・都市整備事業基金：市有地売払収入、開発公社残余財産収入、駐車場使用料等を約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407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百万円積み立てたことによる増額</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・都市整備事業基金：市有地売払収入等を積立てながら、都市施設の整備を目的とする事業への活用を図る。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・環境保全基金：環境保全関係負担金受入金を積み立てながら、環境保全に資する事業への活用を図る。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・ふるさと応援基金：ふるさと応援寄附を積み立てながら、寄附の目的に応じた事業に充当する。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・瓦葺利夫人材育成基金：時代を担う優位な人材の育成に資する施策への活用を図る。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・国際交流基金：国際親善友好都市等の交流活動事業費や市国際交流協会への事業費補助金に充当する。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年度は、高萩市と広域で進めているごみ処理施設建設事業に係る震災復興特別交付税返還金相当額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立を行った。</a:t>
          </a:r>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債費、扶助費、電気料などの経常経費の増加に伴い、一般財源が厳しい状況になることが予想される中で、今後の経済状況の変化による財源確保や新たな行政需要に対応するため、適正な基金管理に努め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当面は、災害への備え等や過去の実績を考慮し、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億円程度を目途に積立てることとしている。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千円の積立のみ行い、繰入を行わなかったため、増減は生じていない。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整備した磯原中学校建設事業等の大型建設事業、臨時財政対策債等に係る地方債償還が増加となるなど、今後数年間は公債費への財政負担が大きい状況が続くことから、その償還の一部を活用するほか、繰上償還を行うための財源として活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今後は、当面の財政負担を見据え、一定の額を確保できるよう基金管理に努める。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41,448
40,867
186.79
21,305,861
20,147,778
994,408
10,732,262
22,803,113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公共施設の設備投資よりも減価償却費が上回った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結果、前年度に比べ</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類似団体平均より低水準となっている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要因は、平成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年度以降、消防庁舎、図書館、小中学校の統廃合など</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老朽施設の更新事業を相次いで実施している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ことが挙げられる。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今後も、公共施設等総合管理計画及び公共施設マネジメント計画に基づき、適正な公共施設管理に努める。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67" name="直線コネクタ 66"/>
        <xdr:cNvCxnSpPr/>
      </xdr:nvCxnSpPr>
      <xdr:spPr>
        <a:xfrm flipV="1">
          <a:off x="4760595" y="5332367"/>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70" name="有形固定資産減価償却率最大値テキスト"/>
        <xdr:cNvSpPr txBox="1"/>
      </xdr:nvSpPr>
      <xdr:spPr>
        <a:xfrm>
          <a:off x="4813300" y="5107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71" name="直線コネクタ 70"/>
        <xdr:cNvCxnSpPr/>
      </xdr:nvCxnSpPr>
      <xdr:spPr>
        <a:xfrm>
          <a:off x="4673600" y="533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51271</xdr:rowOff>
    </xdr:from>
    <xdr:ext cx="405111" cy="259045"/>
    <xdr:sp macro="" textlink="">
      <xdr:nvSpPr>
        <xdr:cNvPr id="72" name="有形固定資産減価償却率平均値テキスト"/>
        <xdr:cNvSpPr txBox="1"/>
      </xdr:nvSpPr>
      <xdr:spPr>
        <a:xfrm>
          <a:off x="4813300" y="5966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73" name="フローチャート: 判断 72"/>
        <xdr:cNvSpPr/>
      </xdr:nvSpPr>
      <xdr:spPr>
        <a:xfrm>
          <a:off x="47117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74" name="フローチャート: 判断 73"/>
        <xdr:cNvSpPr/>
      </xdr:nvSpPr>
      <xdr:spPr>
        <a:xfrm>
          <a:off x="4000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75" name="フローチャート: 判断 74"/>
        <xdr:cNvSpPr/>
      </xdr:nvSpPr>
      <xdr:spPr>
        <a:xfrm>
          <a:off x="3238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90079</xdr:rowOff>
    </xdr:from>
    <xdr:to>
      <xdr:col>11</xdr:col>
      <xdr:colOff>187325</xdr:colOff>
      <xdr:row>30</xdr:row>
      <xdr:rowOff>20229</xdr:rowOff>
    </xdr:to>
    <xdr:sp macro="" textlink="">
      <xdr:nvSpPr>
        <xdr:cNvPr id="76" name="フローチャート: 判断 75"/>
        <xdr:cNvSpPr/>
      </xdr:nvSpPr>
      <xdr:spPr>
        <a:xfrm>
          <a:off x="2476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80826</xdr:rowOff>
    </xdr:from>
    <xdr:to>
      <xdr:col>7</xdr:col>
      <xdr:colOff>187325</xdr:colOff>
      <xdr:row>30</xdr:row>
      <xdr:rowOff>10976</xdr:rowOff>
    </xdr:to>
    <xdr:sp macro="" textlink="">
      <xdr:nvSpPr>
        <xdr:cNvPr id="77" name="フローチャート: 判断 76"/>
        <xdr:cNvSpPr/>
      </xdr:nvSpPr>
      <xdr:spPr>
        <a:xfrm>
          <a:off x="1714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83" name="楕円 82"/>
        <xdr:cNvSpPr/>
      </xdr:nvSpPr>
      <xdr:spPr>
        <a:xfrm>
          <a:off x="4711700" y="58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165389</xdr:rowOff>
    </xdr:from>
    <xdr:ext cx="405111" cy="259045"/>
    <xdr:sp macro="" textlink="">
      <xdr:nvSpPr>
        <xdr:cNvPr id="84" name="有形固定資産減価償却率該当値テキスト"/>
        <xdr:cNvSpPr txBox="1"/>
      </xdr:nvSpPr>
      <xdr:spPr>
        <a:xfrm>
          <a:off x="4813300" y="5737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77742</xdr:rowOff>
    </xdr:from>
    <xdr:to>
      <xdr:col>19</xdr:col>
      <xdr:colOff>187325</xdr:colOff>
      <xdr:row>30</xdr:row>
      <xdr:rowOff>7892</xdr:rowOff>
    </xdr:to>
    <xdr:sp macro="" textlink="">
      <xdr:nvSpPr>
        <xdr:cNvPr id="85" name="楕円 84"/>
        <xdr:cNvSpPr/>
      </xdr:nvSpPr>
      <xdr:spPr>
        <a:xfrm>
          <a:off x="4000500" y="58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128542</xdr:rowOff>
    </xdr:from>
    <xdr:to>
      <xdr:col>23</xdr:col>
      <xdr:colOff>85725</xdr:colOff>
      <xdr:row>30</xdr:row>
      <xdr:rowOff>21862</xdr:rowOff>
    </xdr:to>
    <xdr:cxnSp macro="">
      <xdr:nvCxnSpPr>
        <xdr:cNvPr id="86" name="直線コネクタ 85"/>
        <xdr:cNvCxnSpPr/>
      </xdr:nvCxnSpPr>
      <xdr:spPr>
        <a:xfrm>
          <a:off x="4051300" y="5872117"/>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7" name="楕円 86"/>
        <xdr:cNvSpPr/>
      </xdr:nvSpPr>
      <xdr:spPr>
        <a:xfrm>
          <a:off x="3238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128542</xdr:rowOff>
    </xdr:from>
    <xdr:to>
      <xdr:col>19</xdr:col>
      <xdr:colOff>136525</xdr:colOff>
      <xdr:row>30</xdr:row>
      <xdr:rowOff>9525</xdr:rowOff>
    </xdr:to>
    <xdr:cxnSp macro="">
      <xdr:nvCxnSpPr>
        <xdr:cNvPr id="88" name="直線コネクタ 87"/>
        <xdr:cNvCxnSpPr/>
      </xdr:nvCxnSpPr>
      <xdr:spPr>
        <a:xfrm flipV="1">
          <a:off x="3289300" y="5872117"/>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6803</xdr:rowOff>
    </xdr:from>
    <xdr:to>
      <xdr:col>11</xdr:col>
      <xdr:colOff>187325</xdr:colOff>
      <xdr:row>29</xdr:row>
      <xdr:rowOff>108403</xdr:rowOff>
    </xdr:to>
    <xdr:sp macro="" textlink="">
      <xdr:nvSpPr>
        <xdr:cNvPr id="89" name="楕円 88"/>
        <xdr:cNvSpPr/>
      </xdr:nvSpPr>
      <xdr:spPr>
        <a:xfrm>
          <a:off x="2476500" y="57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57603</xdr:rowOff>
    </xdr:from>
    <xdr:to>
      <xdr:col>15</xdr:col>
      <xdr:colOff>136525</xdr:colOff>
      <xdr:row>30</xdr:row>
      <xdr:rowOff>9525</xdr:rowOff>
    </xdr:to>
    <xdr:cxnSp macro="">
      <xdr:nvCxnSpPr>
        <xdr:cNvPr id="90" name="直線コネクタ 89"/>
        <xdr:cNvCxnSpPr/>
      </xdr:nvCxnSpPr>
      <xdr:spPr>
        <a:xfrm>
          <a:off x="2527300" y="5801178"/>
          <a:ext cx="762000" cy="12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125821</xdr:rowOff>
    </xdr:from>
    <xdr:to>
      <xdr:col>7</xdr:col>
      <xdr:colOff>187325</xdr:colOff>
      <xdr:row>29</xdr:row>
      <xdr:rowOff>55971</xdr:rowOff>
    </xdr:to>
    <xdr:sp macro="" textlink="">
      <xdr:nvSpPr>
        <xdr:cNvPr id="91" name="楕円 90"/>
        <xdr:cNvSpPr/>
      </xdr:nvSpPr>
      <xdr:spPr>
        <a:xfrm>
          <a:off x="1714500" y="56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5171</xdr:rowOff>
    </xdr:from>
    <xdr:to>
      <xdr:col>11</xdr:col>
      <xdr:colOff>136525</xdr:colOff>
      <xdr:row>29</xdr:row>
      <xdr:rowOff>57603</xdr:rowOff>
    </xdr:to>
    <xdr:cxnSp macro="">
      <xdr:nvCxnSpPr>
        <xdr:cNvPr id="92" name="直線コネクタ 91"/>
        <xdr:cNvCxnSpPr/>
      </xdr:nvCxnSpPr>
      <xdr:spPr>
        <a:xfrm>
          <a:off x="1765300" y="5748746"/>
          <a:ext cx="762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103885</xdr:rowOff>
    </xdr:from>
    <xdr:ext cx="405111" cy="259045"/>
    <xdr:sp macro="" textlink="">
      <xdr:nvSpPr>
        <xdr:cNvPr id="93" name="n_1aveValue有形固定資産減価償却率"/>
        <xdr:cNvSpPr txBox="1"/>
      </xdr:nvSpPr>
      <xdr:spPr>
        <a:xfrm>
          <a:off x="38360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66874</xdr:rowOff>
    </xdr:from>
    <xdr:ext cx="405111" cy="259045"/>
    <xdr:sp macro="" textlink="">
      <xdr:nvSpPr>
        <xdr:cNvPr id="94" name="n_2aveValue有形固定資産減価償却率"/>
        <xdr:cNvSpPr txBox="1"/>
      </xdr:nvSpPr>
      <xdr:spPr>
        <a:xfrm>
          <a:off x="30867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11356</xdr:rowOff>
    </xdr:from>
    <xdr:ext cx="405111" cy="259045"/>
    <xdr:sp macro="" textlink="">
      <xdr:nvSpPr>
        <xdr:cNvPr id="95" name="n_3aveValue有形固定資産減価償却率"/>
        <xdr:cNvSpPr txBox="1"/>
      </xdr:nvSpPr>
      <xdr:spPr>
        <a:xfrm>
          <a:off x="2324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2103</xdr:rowOff>
    </xdr:from>
    <xdr:ext cx="405111" cy="259045"/>
    <xdr:sp macro="" textlink="">
      <xdr:nvSpPr>
        <xdr:cNvPr id="96" name="n_4aveValue有形固定資産減価償却率"/>
        <xdr:cNvSpPr txBox="1"/>
      </xdr:nvSpPr>
      <xdr:spPr>
        <a:xfrm>
          <a:off x="15627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24419</xdr:rowOff>
    </xdr:from>
    <xdr:ext cx="405111" cy="259045"/>
    <xdr:sp macro="" textlink="">
      <xdr:nvSpPr>
        <xdr:cNvPr id="97" name="n_1mainValue有形固定資産減価償却率"/>
        <xdr:cNvSpPr txBox="1"/>
      </xdr:nvSpPr>
      <xdr:spPr>
        <a:xfrm>
          <a:off x="38360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98" name="n_2mainValue有形固定資産減価償却率"/>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99" name="n_3mainValue有形固定資産減価償却率"/>
        <xdr:cNvSpPr txBox="1"/>
      </xdr:nvSpPr>
      <xdr:spPr>
        <a:xfrm>
          <a:off x="2324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72498</xdr:rowOff>
    </xdr:from>
    <xdr:ext cx="405111" cy="259045"/>
    <xdr:sp macro="" textlink="">
      <xdr:nvSpPr>
        <xdr:cNvPr id="100" name="n_4mainValue有形固定資産減価償却率"/>
        <xdr:cNvSpPr txBox="1"/>
      </xdr:nvSpPr>
      <xdr:spPr>
        <a:xfrm>
          <a:off x="1562744" y="547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類似団体平均より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比率が大きい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は、平成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年度以降の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老朽施設の更新</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の実施に伴い、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地方債現在高</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年度と比較し約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倍増加したこと等による将来負担額の増加である。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、比率が減少した要因は、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財政調整基金等の充当可能財源</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や地方債残高の減少による将来負担額の減少である。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今後も事業費の圧縮や国県支出金活用による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市</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債の抑制及び財政措置の有利な地方債の発行に努めるとともに、適正な基金管理に努め、過度な将来負担を発生させない財政運営を心がけていく。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104669</xdr:rowOff>
    </xdr:from>
    <xdr:to>
      <xdr:col>76</xdr:col>
      <xdr:colOff>21589</xdr:colOff>
      <xdr:row>34</xdr:row>
      <xdr:rowOff>86452</xdr:rowOff>
    </xdr:to>
    <xdr:cxnSp macro="">
      <xdr:nvCxnSpPr>
        <xdr:cNvPr id="129" name="直線コネクタ 128"/>
        <xdr:cNvCxnSpPr/>
      </xdr:nvCxnSpPr>
      <xdr:spPr>
        <a:xfrm flipV="1">
          <a:off x="14793595" y="5505344"/>
          <a:ext cx="1269" cy="118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90279</xdr:rowOff>
    </xdr:from>
    <xdr:ext cx="560923" cy="259045"/>
    <xdr:sp macro="" textlink="">
      <xdr:nvSpPr>
        <xdr:cNvPr id="130" name="債務償還比率最小値テキスト"/>
        <xdr:cNvSpPr txBox="1"/>
      </xdr:nvSpPr>
      <xdr:spPr>
        <a:xfrm>
          <a:off x="14846300" y="66911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86452</xdr:rowOff>
    </xdr:from>
    <xdr:to>
      <xdr:col>76</xdr:col>
      <xdr:colOff>111125</xdr:colOff>
      <xdr:row>34</xdr:row>
      <xdr:rowOff>86452</xdr:rowOff>
    </xdr:to>
    <xdr:cxnSp macro="">
      <xdr:nvCxnSpPr>
        <xdr:cNvPr id="131" name="直線コネクタ 130"/>
        <xdr:cNvCxnSpPr/>
      </xdr:nvCxnSpPr>
      <xdr:spPr>
        <a:xfrm>
          <a:off x="14706600" y="668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51346</xdr:rowOff>
    </xdr:from>
    <xdr:ext cx="469744" cy="259045"/>
    <xdr:sp macro="" textlink="">
      <xdr:nvSpPr>
        <xdr:cNvPr id="132" name="債務償還比率最大値テキスト"/>
        <xdr:cNvSpPr txBox="1"/>
      </xdr:nvSpPr>
      <xdr:spPr>
        <a:xfrm>
          <a:off x="14846300" y="528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104669</xdr:rowOff>
    </xdr:from>
    <xdr:to>
      <xdr:col>76</xdr:col>
      <xdr:colOff>111125</xdr:colOff>
      <xdr:row>27</xdr:row>
      <xdr:rowOff>104669</xdr:rowOff>
    </xdr:to>
    <xdr:cxnSp macro="">
      <xdr:nvCxnSpPr>
        <xdr:cNvPr id="133" name="直線コネクタ 132"/>
        <xdr:cNvCxnSpPr/>
      </xdr:nvCxnSpPr>
      <xdr:spPr>
        <a:xfrm>
          <a:off x="14706600" y="5505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23103</xdr:rowOff>
    </xdr:from>
    <xdr:ext cx="469744" cy="259045"/>
    <xdr:sp macro="" textlink="">
      <xdr:nvSpPr>
        <xdr:cNvPr id="134" name="債務償還比率平均値テキスト"/>
        <xdr:cNvSpPr txBox="1"/>
      </xdr:nvSpPr>
      <xdr:spPr>
        <a:xfrm>
          <a:off x="14846300" y="57666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226</xdr:rowOff>
    </xdr:from>
    <xdr:to>
      <xdr:col>76</xdr:col>
      <xdr:colOff>73025</xdr:colOff>
      <xdr:row>30</xdr:row>
      <xdr:rowOff>101826</xdr:rowOff>
    </xdr:to>
    <xdr:sp macro="" textlink="">
      <xdr:nvSpPr>
        <xdr:cNvPr id="135" name="フローチャート: 判断 134"/>
        <xdr:cNvSpPr/>
      </xdr:nvSpPr>
      <xdr:spPr>
        <a:xfrm>
          <a:off x="14744700" y="59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134373</xdr:rowOff>
    </xdr:from>
    <xdr:to>
      <xdr:col>72</xdr:col>
      <xdr:colOff>123825</xdr:colOff>
      <xdr:row>30</xdr:row>
      <xdr:rowOff>64523</xdr:rowOff>
    </xdr:to>
    <xdr:sp macro="" textlink="">
      <xdr:nvSpPr>
        <xdr:cNvPr id="136" name="フローチャート: 判断 135"/>
        <xdr:cNvSpPr/>
      </xdr:nvSpPr>
      <xdr:spPr>
        <a:xfrm>
          <a:off x="14033500" y="587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126167</xdr:rowOff>
    </xdr:from>
    <xdr:to>
      <xdr:col>68</xdr:col>
      <xdr:colOff>123825</xdr:colOff>
      <xdr:row>31</xdr:row>
      <xdr:rowOff>56317</xdr:rowOff>
    </xdr:to>
    <xdr:sp macro="" textlink="">
      <xdr:nvSpPr>
        <xdr:cNvPr id="137" name="フローチャート: 判断 136"/>
        <xdr:cNvSpPr/>
      </xdr:nvSpPr>
      <xdr:spPr>
        <a:xfrm>
          <a:off x="13271500" y="60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25845</xdr:rowOff>
    </xdr:from>
    <xdr:to>
      <xdr:col>64</xdr:col>
      <xdr:colOff>123825</xdr:colOff>
      <xdr:row>31</xdr:row>
      <xdr:rowOff>127445</xdr:rowOff>
    </xdr:to>
    <xdr:sp macro="" textlink="">
      <xdr:nvSpPr>
        <xdr:cNvPr id="138" name="フローチャート: 判断 137"/>
        <xdr:cNvSpPr/>
      </xdr:nvSpPr>
      <xdr:spPr>
        <a:xfrm>
          <a:off x="12509500" y="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22126</xdr:rowOff>
    </xdr:from>
    <xdr:to>
      <xdr:col>60</xdr:col>
      <xdr:colOff>123825</xdr:colOff>
      <xdr:row>31</xdr:row>
      <xdr:rowOff>123726</xdr:rowOff>
    </xdr:to>
    <xdr:sp macro="" textlink="">
      <xdr:nvSpPr>
        <xdr:cNvPr id="139" name="フローチャート: 判断 138"/>
        <xdr:cNvSpPr/>
      </xdr:nvSpPr>
      <xdr:spPr>
        <a:xfrm>
          <a:off x="11747500" y="610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46786</xdr:rowOff>
    </xdr:from>
    <xdr:to>
      <xdr:col>76</xdr:col>
      <xdr:colOff>73025</xdr:colOff>
      <xdr:row>32</xdr:row>
      <xdr:rowOff>148386</xdr:rowOff>
    </xdr:to>
    <xdr:sp macro="" textlink="">
      <xdr:nvSpPr>
        <xdr:cNvPr id="145" name="楕円 144"/>
        <xdr:cNvSpPr/>
      </xdr:nvSpPr>
      <xdr:spPr>
        <a:xfrm>
          <a:off x="14744700" y="630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25213</xdr:rowOff>
    </xdr:from>
    <xdr:ext cx="469744" cy="259045"/>
    <xdr:sp macro="" textlink="">
      <xdr:nvSpPr>
        <xdr:cNvPr id="146" name="債務償還比率該当値テキスト"/>
        <xdr:cNvSpPr txBox="1"/>
      </xdr:nvSpPr>
      <xdr:spPr>
        <a:xfrm>
          <a:off x="14846300" y="628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53312</xdr:rowOff>
    </xdr:from>
    <xdr:to>
      <xdr:col>72</xdr:col>
      <xdr:colOff>123825</xdr:colOff>
      <xdr:row>31</xdr:row>
      <xdr:rowOff>154912</xdr:rowOff>
    </xdr:to>
    <xdr:sp macro="" textlink="">
      <xdr:nvSpPr>
        <xdr:cNvPr id="147" name="楕円 146"/>
        <xdr:cNvSpPr/>
      </xdr:nvSpPr>
      <xdr:spPr>
        <a:xfrm>
          <a:off x="14033500" y="613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104112</xdr:rowOff>
    </xdr:from>
    <xdr:to>
      <xdr:col>76</xdr:col>
      <xdr:colOff>22225</xdr:colOff>
      <xdr:row>32</xdr:row>
      <xdr:rowOff>97586</xdr:rowOff>
    </xdr:to>
    <xdr:cxnSp macro="">
      <xdr:nvCxnSpPr>
        <xdr:cNvPr id="148" name="直線コネクタ 147"/>
        <xdr:cNvCxnSpPr/>
      </xdr:nvCxnSpPr>
      <xdr:spPr>
        <a:xfrm>
          <a:off x="14084300" y="6190587"/>
          <a:ext cx="711200" cy="16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72884</xdr:rowOff>
    </xdr:from>
    <xdr:to>
      <xdr:col>68</xdr:col>
      <xdr:colOff>123825</xdr:colOff>
      <xdr:row>34</xdr:row>
      <xdr:rowOff>3034</xdr:rowOff>
    </xdr:to>
    <xdr:sp macro="" textlink="">
      <xdr:nvSpPr>
        <xdr:cNvPr id="149" name="楕円 148"/>
        <xdr:cNvSpPr/>
      </xdr:nvSpPr>
      <xdr:spPr>
        <a:xfrm>
          <a:off x="13271500" y="650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104112</xdr:rowOff>
    </xdr:from>
    <xdr:to>
      <xdr:col>72</xdr:col>
      <xdr:colOff>73025</xdr:colOff>
      <xdr:row>33</xdr:row>
      <xdr:rowOff>123684</xdr:rowOff>
    </xdr:to>
    <xdr:cxnSp macro="">
      <xdr:nvCxnSpPr>
        <xdr:cNvPr id="150" name="直線コネクタ 149"/>
        <xdr:cNvCxnSpPr/>
      </xdr:nvCxnSpPr>
      <xdr:spPr>
        <a:xfrm flipV="1">
          <a:off x="13322300" y="6190587"/>
          <a:ext cx="762000" cy="36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67317</xdr:rowOff>
    </xdr:from>
    <xdr:to>
      <xdr:col>64</xdr:col>
      <xdr:colOff>123825</xdr:colOff>
      <xdr:row>34</xdr:row>
      <xdr:rowOff>168917</xdr:rowOff>
    </xdr:to>
    <xdr:sp macro="" textlink="">
      <xdr:nvSpPr>
        <xdr:cNvPr id="151" name="楕円 150"/>
        <xdr:cNvSpPr/>
      </xdr:nvSpPr>
      <xdr:spPr>
        <a:xfrm>
          <a:off x="12509500" y="666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123684</xdr:rowOff>
    </xdr:from>
    <xdr:to>
      <xdr:col>68</xdr:col>
      <xdr:colOff>73025</xdr:colOff>
      <xdr:row>34</xdr:row>
      <xdr:rowOff>118117</xdr:rowOff>
    </xdr:to>
    <xdr:cxnSp macro="">
      <xdr:nvCxnSpPr>
        <xdr:cNvPr id="152" name="直線コネクタ 151"/>
        <xdr:cNvCxnSpPr/>
      </xdr:nvCxnSpPr>
      <xdr:spPr>
        <a:xfrm flipV="1">
          <a:off x="12560300" y="6553059"/>
          <a:ext cx="762000" cy="16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33013</xdr:rowOff>
    </xdr:from>
    <xdr:to>
      <xdr:col>60</xdr:col>
      <xdr:colOff>123825</xdr:colOff>
      <xdr:row>34</xdr:row>
      <xdr:rowOff>134613</xdr:rowOff>
    </xdr:to>
    <xdr:sp macro="" textlink="">
      <xdr:nvSpPr>
        <xdr:cNvPr id="153" name="楕円 152"/>
        <xdr:cNvSpPr/>
      </xdr:nvSpPr>
      <xdr:spPr>
        <a:xfrm>
          <a:off x="11747500" y="663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83813</xdr:rowOff>
    </xdr:from>
    <xdr:to>
      <xdr:col>64</xdr:col>
      <xdr:colOff>73025</xdr:colOff>
      <xdr:row>34</xdr:row>
      <xdr:rowOff>118117</xdr:rowOff>
    </xdr:to>
    <xdr:cxnSp macro="">
      <xdr:nvCxnSpPr>
        <xdr:cNvPr id="154" name="直線コネクタ 153"/>
        <xdr:cNvCxnSpPr/>
      </xdr:nvCxnSpPr>
      <xdr:spPr>
        <a:xfrm>
          <a:off x="11798300" y="6684638"/>
          <a:ext cx="762000" cy="3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81050</xdr:rowOff>
    </xdr:from>
    <xdr:ext cx="469744" cy="259045"/>
    <xdr:sp macro="" textlink="">
      <xdr:nvSpPr>
        <xdr:cNvPr id="155" name="n_1aveValue債務償還比率"/>
        <xdr:cNvSpPr txBox="1"/>
      </xdr:nvSpPr>
      <xdr:spPr>
        <a:xfrm>
          <a:off x="13836727" y="565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72844</xdr:rowOff>
    </xdr:from>
    <xdr:ext cx="469744" cy="259045"/>
    <xdr:sp macro="" textlink="">
      <xdr:nvSpPr>
        <xdr:cNvPr id="156" name="n_2aveValue債務償還比率"/>
        <xdr:cNvSpPr txBox="1"/>
      </xdr:nvSpPr>
      <xdr:spPr>
        <a:xfrm>
          <a:off x="13087427" y="581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143972</xdr:rowOff>
    </xdr:from>
    <xdr:ext cx="469744" cy="259045"/>
    <xdr:sp macro="" textlink="">
      <xdr:nvSpPr>
        <xdr:cNvPr id="157" name="n_3aveValue債務償還比率"/>
        <xdr:cNvSpPr txBox="1"/>
      </xdr:nvSpPr>
      <xdr:spPr>
        <a:xfrm>
          <a:off x="12325427" y="588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140253</xdr:rowOff>
    </xdr:from>
    <xdr:ext cx="469744" cy="259045"/>
    <xdr:sp macro="" textlink="">
      <xdr:nvSpPr>
        <xdr:cNvPr id="158" name="n_4aveValue債務償還比率"/>
        <xdr:cNvSpPr txBox="1"/>
      </xdr:nvSpPr>
      <xdr:spPr>
        <a:xfrm>
          <a:off x="11563427" y="588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146039</xdr:rowOff>
    </xdr:from>
    <xdr:ext cx="469744" cy="259045"/>
    <xdr:sp macro="" textlink="">
      <xdr:nvSpPr>
        <xdr:cNvPr id="159" name="n_1mainValue債務償還比率"/>
        <xdr:cNvSpPr txBox="1"/>
      </xdr:nvSpPr>
      <xdr:spPr>
        <a:xfrm>
          <a:off x="13836727" y="623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165611</xdr:rowOff>
    </xdr:from>
    <xdr:ext cx="560923" cy="259045"/>
    <xdr:sp macro="" textlink="">
      <xdr:nvSpPr>
        <xdr:cNvPr id="160" name="n_2mainValue債務償還比率"/>
        <xdr:cNvSpPr txBox="1"/>
      </xdr:nvSpPr>
      <xdr:spPr>
        <a:xfrm>
          <a:off x="13041838" y="659498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160044</xdr:rowOff>
    </xdr:from>
    <xdr:ext cx="560923" cy="259045"/>
    <xdr:sp macro="" textlink="">
      <xdr:nvSpPr>
        <xdr:cNvPr id="161" name="n_3mainValue債務償還比率"/>
        <xdr:cNvSpPr txBox="1"/>
      </xdr:nvSpPr>
      <xdr:spPr>
        <a:xfrm>
          <a:off x="12279838" y="67608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125740</xdr:rowOff>
    </xdr:from>
    <xdr:ext cx="560923" cy="259045"/>
    <xdr:sp macro="" textlink="">
      <xdr:nvSpPr>
        <xdr:cNvPr id="162" name="n_4mainValue債務償還比率"/>
        <xdr:cNvSpPr txBox="1"/>
      </xdr:nvSpPr>
      <xdr:spPr>
        <a:xfrm>
          <a:off x="11517838" y="67265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41,448
40,867
186.79
21,305,861
20,147,778
994,408
10,732,262
22,803,113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xdr:cNvCxnSpPr/>
      </xdr:nvCxnSpPr>
      <xdr:spPr>
        <a:xfrm flipV="1">
          <a:off x="4634865" y="57416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24782</xdr:rowOff>
    </xdr:from>
    <xdr:ext cx="405111" cy="259045"/>
    <xdr:sp macro="" textlink="">
      <xdr:nvSpPr>
        <xdr:cNvPr id="62" name="【道路】&#10;有形固定資産減価償却率平均値テキスト"/>
        <xdr:cNvSpPr txBox="1"/>
      </xdr:nvSpPr>
      <xdr:spPr>
        <a:xfrm>
          <a:off x="4673600" y="653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xdr:cNvSpPr/>
      </xdr:nvSpPr>
      <xdr:spPr>
        <a:xfrm>
          <a:off x="1968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36830</xdr:rowOff>
    </xdr:from>
    <xdr:to>
      <xdr:col>24</xdr:col>
      <xdr:colOff>114300</xdr:colOff>
      <xdr:row>38</xdr:row>
      <xdr:rowOff>138430</xdr:rowOff>
    </xdr:to>
    <xdr:sp macro="" textlink="">
      <xdr:nvSpPr>
        <xdr:cNvPr id="73" name="楕円 72"/>
        <xdr:cNvSpPr/>
      </xdr:nvSpPr>
      <xdr:spPr>
        <a:xfrm>
          <a:off x="4584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59707</xdr:rowOff>
    </xdr:from>
    <xdr:ext cx="405111" cy="259045"/>
    <xdr:sp macro="" textlink="">
      <xdr:nvSpPr>
        <xdr:cNvPr id="74" name="【道路】&#10;有形固定資産減価償却率該当値テキスト"/>
        <xdr:cNvSpPr txBox="1"/>
      </xdr:nvSpPr>
      <xdr:spPr>
        <a:xfrm>
          <a:off x="4673600"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xdr:rowOff>
    </xdr:from>
    <xdr:to>
      <xdr:col>20</xdr:col>
      <xdr:colOff>38100</xdr:colOff>
      <xdr:row>38</xdr:row>
      <xdr:rowOff>102235</xdr:rowOff>
    </xdr:to>
    <xdr:sp macro="" textlink="">
      <xdr:nvSpPr>
        <xdr:cNvPr id="75" name="楕円 74"/>
        <xdr:cNvSpPr/>
      </xdr:nvSpPr>
      <xdr:spPr>
        <a:xfrm>
          <a:off x="3746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51435</xdr:rowOff>
    </xdr:from>
    <xdr:to>
      <xdr:col>24</xdr:col>
      <xdr:colOff>63500</xdr:colOff>
      <xdr:row>38</xdr:row>
      <xdr:rowOff>87630</xdr:rowOff>
    </xdr:to>
    <xdr:cxnSp macro="">
      <xdr:nvCxnSpPr>
        <xdr:cNvPr id="76" name="直線コネクタ 75"/>
        <xdr:cNvCxnSpPr/>
      </xdr:nvCxnSpPr>
      <xdr:spPr>
        <a:xfrm>
          <a:off x="3797300" y="65665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156845</xdr:rowOff>
    </xdr:from>
    <xdr:to>
      <xdr:col>15</xdr:col>
      <xdr:colOff>101600</xdr:colOff>
      <xdr:row>38</xdr:row>
      <xdr:rowOff>86995</xdr:rowOff>
    </xdr:to>
    <xdr:sp macro="" textlink="">
      <xdr:nvSpPr>
        <xdr:cNvPr id="77" name="楕円 76"/>
        <xdr:cNvSpPr/>
      </xdr:nvSpPr>
      <xdr:spPr>
        <a:xfrm>
          <a:off x="2857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36195</xdr:rowOff>
    </xdr:from>
    <xdr:to>
      <xdr:col>19</xdr:col>
      <xdr:colOff>177800</xdr:colOff>
      <xdr:row>38</xdr:row>
      <xdr:rowOff>51435</xdr:rowOff>
    </xdr:to>
    <xdr:cxnSp macro="">
      <xdr:nvCxnSpPr>
        <xdr:cNvPr id="78" name="直線コネクタ 77"/>
        <xdr:cNvCxnSpPr/>
      </xdr:nvCxnSpPr>
      <xdr:spPr>
        <a:xfrm>
          <a:off x="2908300" y="65512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132080</xdr:rowOff>
    </xdr:from>
    <xdr:to>
      <xdr:col>10</xdr:col>
      <xdr:colOff>165100</xdr:colOff>
      <xdr:row>38</xdr:row>
      <xdr:rowOff>62230</xdr:rowOff>
    </xdr:to>
    <xdr:sp macro="" textlink="">
      <xdr:nvSpPr>
        <xdr:cNvPr id="79" name="楕円 78"/>
        <xdr:cNvSpPr/>
      </xdr:nvSpPr>
      <xdr:spPr>
        <a:xfrm>
          <a:off x="1968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11430</xdr:rowOff>
    </xdr:from>
    <xdr:to>
      <xdr:col>15</xdr:col>
      <xdr:colOff>50800</xdr:colOff>
      <xdr:row>38</xdr:row>
      <xdr:rowOff>36195</xdr:rowOff>
    </xdr:to>
    <xdr:cxnSp macro="">
      <xdr:nvCxnSpPr>
        <xdr:cNvPr id="80" name="直線コネクタ 79"/>
        <xdr:cNvCxnSpPr/>
      </xdr:nvCxnSpPr>
      <xdr:spPr>
        <a:xfrm>
          <a:off x="2019300" y="65265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103505</xdr:rowOff>
    </xdr:from>
    <xdr:to>
      <xdr:col>6</xdr:col>
      <xdr:colOff>38100</xdr:colOff>
      <xdr:row>38</xdr:row>
      <xdr:rowOff>33655</xdr:rowOff>
    </xdr:to>
    <xdr:sp macro="" textlink="">
      <xdr:nvSpPr>
        <xdr:cNvPr id="81" name="楕円 80"/>
        <xdr:cNvSpPr/>
      </xdr:nvSpPr>
      <xdr:spPr>
        <a:xfrm>
          <a:off x="1079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154305</xdr:rowOff>
    </xdr:from>
    <xdr:to>
      <xdr:col>10</xdr:col>
      <xdr:colOff>114300</xdr:colOff>
      <xdr:row>38</xdr:row>
      <xdr:rowOff>11430</xdr:rowOff>
    </xdr:to>
    <xdr:cxnSp macro="">
      <xdr:nvCxnSpPr>
        <xdr:cNvPr id="82" name="直線コネクタ 81"/>
        <xdr:cNvCxnSpPr/>
      </xdr:nvCxnSpPr>
      <xdr:spPr>
        <a:xfrm>
          <a:off x="1130300" y="64979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4" name="n_2aveValue【道路】&#10;有形固定資産減価償却率"/>
        <xdr:cNvSpPr txBox="1"/>
      </xdr:nvSpPr>
      <xdr:spPr>
        <a:xfrm>
          <a:off x="2705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5" name="n_3aveValue【道路】&#10;有形固定資産減価償却率"/>
        <xdr:cNvSpPr txBox="1"/>
      </xdr:nvSpPr>
      <xdr:spPr>
        <a:xfrm>
          <a:off x="1816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118762</xdr:rowOff>
    </xdr:from>
    <xdr:ext cx="405111" cy="259045"/>
    <xdr:sp macro="" textlink="">
      <xdr:nvSpPr>
        <xdr:cNvPr id="87" name="n_1mainValue【道路】&#10;有形固定資産減価償却率"/>
        <xdr:cNvSpPr txBox="1"/>
      </xdr:nvSpPr>
      <xdr:spPr>
        <a:xfrm>
          <a:off x="35820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78122</xdr:rowOff>
    </xdr:from>
    <xdr:ext cx="405111" cy="259045"/>
    <xdr:sp macro="" textlink="">
      <xdr:nvSpPr>
        <xdr:cNvPr id="88" name="n_2mainValue【道路】&#10;有形固定資産減価償却率"/>
        <xdr:cNvSpPr txBox="1"/>
      </xdr:nvSpPr>
      <xdr:spPr>
        <a:xfrm>
          <a:off x="2705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53357</xdr:rowOff>
    </xdr:from>
    <xdr:ext cx="405111" cy="259045"/>
    <xdr:sp macro="" textlink="">
      <xdr:nvSpPr>
        <xdr:cNvPr id="89" name="n_3mainValue【道路】&#10;有形固定資産減価償却率"/>
        <xdr:cNvSpPr txBox="1"/>
      </xdr:nvSpPr>
      <xdr:spPr>
        <a:xfrm>
          <a:off x="1816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24782</xdr:rowOff>
    </xdr:from>
    <xdr:ext cx="405111" cy="259045"/>
    <xdr:sp macro="" textlink="">
      <xdr:nvSpPr>
        <xdr:cNvPr id="90" name="n_4mainValue【道路】&#10;有形固定資産減価償却率"/>
        <xdr:cNvSpPr txBox="1"/>
      </xdr:nvSpPr>
      <xdr:spPr>
        <a:xfrm>
          <a:off x="927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6" name="直線コネクタ 115"/>
        <xdr:cNvCxnSpPr/>
      </xdr:nvCxnSpPr>
      <xdr:spPr>
        <a:xfrm flipV="1">
          <a:off x="10476865" y="5762560"/>
          <a:ext cx="0" cy="139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7" name="【道路】&#10;一人当たり延長最小値テキスト"/>
        <xdr:cNvSpPr txBox="1"/>
      </xdr:nvSpPr>
      <xdr:spPr>
        <a:xfrm>
          <a:off x="10515600" y="716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8" name="直線コネクタ 117"/>
        <xdr:cNvCxnSpPr/>
      </xdr:nvCxnSpPr>
      <xdr:spPr>
        <a:xfrm>
          <a:off x="10388600" y="715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9" name="【道路】&#10;一人当たり延長最大値テキスト"/>
        <xdr:cNvSpPr txBox="1"/>
      </xdr:nvSpPr>
      <xdr:spPr>
        <a:xfrm>
          <a:off x="10515600" y="553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20" name="直線コネクタ 119"/>
        <xdr:cNvCxnSpPr/>
      </xdr:nvCxnSpPr>
      <xdr:spPr>
        <a:xfrm>
          <a:off x="10388600" y="576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139782</xdr:rowOff>
    </xdr:from>
    <xdr:ext cx="534377" cy="259045"/>
    <xdr:sp macro="" textlink="">
      <xdr:nvSpPr>
        <xdr:cNvPr id="121" name="【道路】&#10;一人当たり延長平均値テキスト"/>
        <xdr:cNvSpPr txBox="1"/>
      </xdr:nvSpPr>
      <xdr:spPr>
        <a:xfrm>
          <a:off x="10515600" y="6483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22" name="フローチャート: 判断 121"/>
        <xdr:cNvSpPr/>
      </xdr:nvSpPr>
      <xdr:spPr>
        <a:xfrm>
          <a:off x="10426700" y="663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23" name="フローチャート: 判断 122"/>
        <xdr:cNvSpPr/>
      </xdr:nvSpPr>
      <xdr:spPr>
        <a:xfrm>
          <a:off x="95885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24" name="フローチャート: 判断 123"/>
        <xdr:cNvSpPr/>
      </xdr:nvSpPr>
      <xdr:spPr>
        <a:xfrm>
          <a:off x="8699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19848</xdr:rowOff>
    </xdr:from>
    <xdr:to>
      <xdr:col>41</xdr:col>
      <xdr:colOff>101600</xdr:colOff>
      <xdr:row>39</xdr:row>
      <xdr:rowOff>121448</xdr:rowOff>
    </xdr:to>
    <xdr:sp macro="" textlink="">
      <xdr:nvSpPr>
        <xdr:cNvPr id="125" name="フローチャート: 判断 124"/>
        <xdr:cNvSpPr/>
      </xdr:nvSpPr>
      <xdr:spPr>
        <a:xfrm>
          <a:off x="7810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30593</xdr:rowOff>
    </xdr:from>
    <xdr:to>
      <xdr:col>36</xdr:col>
      <xdr:colOff>165100</xdr:colOff>
      <xdr:row>39</xdr:row>
      <xdr:rowOff>132193</xdr:rowOff>
    </xdr:to>
    <xdr:sp macro="" textlink="">
      <xdr:nvSpPr>
        <xdr:cNvPr id="126" name="フローチャート: 判断 125"/>
        <xdr:cNvSpPr/>
      </xdr:nvSpPr>
      <xdr:spPr>
        <a:xfrm>
          <a:off x="6921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9039</xdr:rowOff>
    </xdr:from>
    <xdr:to>
      <xdr:col>55</xdr:col>
      <xdr:colOff>50800</xdr:colOff>
      <xdr:row>40</xdr:row>
      <xdr:rowOff>110639</xdr:rowOff>
    </xdr:to>
    <xdr:sp macro="" textlink="">
      <xdr:nvSpPr>
        <xdr:cNvPr id="132" name="楕円 131"/>
        <xdr:cNvSpPr/>
      </xdr:nvSpPr>
      <xdr:spPr>
        <a:xfrm>
          <a:off x="10426700" y="686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158916</xdr:rowOff>
    </xdr:from>
    <xdr:ext cx="534377" cy="259045"/>
    <xdr:sp macro="" textlink="">
      <xdr:nvSpPr>
        <xdr:cNvPr id="133" name="【道路】&#10;一人当たり延長該当値テキスト"/>
        <xdr:cNvSpPr txBox="1"/>
      </xdr:nvSpPr>
      <xdr:spPr>
        <a:xfrm>
          <a:off x="10515600" y="684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13708</xdr:rowOff>
    </xdr:from>
    <xdr:to>
      <xdr:col>50</xdr:col>
      <xdr:colOff>165100</xdr:colOff>
      <xdr:row>40</xdr:row>
      <xdr:rowOff>115308</xdr:rowOff>
    </xdr:to>
    <xdr:sp macro="" textlink="">
      <xdr:nvSpPr>
        <xdr:cNvPr id="134" name="楕円 133"/>
        <xdr:cNvSpPr/>
      </xdr:nvSpPr>
      <xdr:spPr>
        <a:xfrm>
          <a:off x="9588500" y="68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59839</xdr:rowOff>
    </xdr:from>
    <xdr:to>
      <xdr:col>55</xdr:col>
      <xdr:colOff>0</xdr:colOff>
      <xdr:row>40</xdr:row>
      <xdr:rowOff>64508</xdr:rowOff>
    </xdr:to>
    <xdr:cxnSp macro="">
      <xdr:nvCxnSpPr>
        <xdr:cNvPr id="135" name="直線コネクタ 134"/>
        <xdr:cNvCxnSpPr/>
      </xdr:nvCxnSpPr>
      <xdr:spPr>
        <a:xfrm flipV="1">
          <a:off x="9639300" y="6917839"/>
          <a:ext cx="838200" cy="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20534</xdr:rowOff>
    </xdr:from>
    <xdr:to>
      <xdr:col>46</xdr:col>
      <xdr:colOff>38100</xdr:colOff>
      <xdr:row>40</xdr:row>
      <xdr:rowOff>122134</xdr:rowOff>
    </xdr:to>
    <xdr:sp macro="" textlink="">
      <xdr:nvSpPr>
        <xdr:cNvPr id="136" name="楕円 135"/>
        <xdr:cNvSpPr/>
      </xdr:nvSpPr>
      <xdr:spPr>
        <a:xfrm>
          <a:off x="8699500" y="687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64508</xdr:rowOff>
    </xdr:from>
    <xdr:to>
      <xdr:col>50</xdr:col>
      <xdr:colOff>114300</xdr:colOff>
      <xdr:row>40</xdr:row>
      <xdr:rowOff>71334</xdr:rowOff>
    </xdr:to>
    <xdr:cxnSp macro="">
      <xdr:nvCxnSpPr>
        <xdr:cNvPr id="137" name="直線コネクタ 136"/>
        <xdr:cNvCxnSpPr/>
      </xdr:nvCxnSpPr>
      <xdr:spPr>
        <a:xfrm flipV="1">
          <a:off x="8750300" y="6922508"/>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25465</xdr:rowOff>
    </xdr:from>
    <xdr:to>
      <xdr:col>41</xdr:col>
      <xdr:colOff>101600</xdr:colOff>
      <xdr:row>40</xdr:row>
      <xdr:rowOff>127065</xdr:rowOff>
    </xdr:to>
    <xdr:sp macro="" textlink="">
      <xdr:nvSpPr>
        <xdr:cNvPr id="138" name="楕円 137"/>
        <xdr:cNvSpPr/>
      </xdr:nvSpPr>
      <xdr:spPr>
        <a:xfrm>
          <a:off x="7810500" y="688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71334</xdr:rowOff>
    </xdr:from>
    <xdr:to>
      <xdr:col>45</xdr:col>
      <xdr:colOff>177800</xdr:colOff>
      <xdr:row>40</xdr:row>
      <xdr:rowOff>76265</xdr:rowOff>
    </xdr:to>
    <xdr:cxnSp macro="">
      <xdr:nvCxnSpPr>
        <xdr:cNvPr id="139" name="直線コネクタ 138"/>
        <xdr:cNvCxnSpPr/>
      </xdr:nvCxnSpPr>
      <xdr:spPr>
        <a:xfrm flipV="1">
          <a:off x="7861300" y="6929334"/>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30070</xdr:rowOff>
    </xdr:from>
    <xdr:to>
      <xdr:col>36</xdr:col>
      <xdr:colOff>165100</xdr:colOff>
      <xdr:row>40</xdr:row>
      <xdr:rowOff>131670</xdr:rowOff>
    </xdr:to>
    <xdr:sp macro="" textlink="">
      <xdr:nvSpPr>
        <xdr:cNvPr id="140" name="楕円 139"/>
        <xdr:cNvSpPr/>
      </xdr:nvSpPr>
      <xdr:spPr>
        <a:xfrm>
          <a:off x="6921500" y="688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76265</xdr:rowOff>
    </xdr:from>
    <xdr:to>
      <xdr:col>41</xdr:col>
      <xdr:colOff>50800</xdr:colOff>
      <xdr:row>40</xdr:row>
      <xdr:rowOff>80870</xdr:rowOff>
    </xdr:to>
    <xdr:cxnSp macro="">
      <xdr:nvCxnSpPr>
        <xdr:cNvPr id="141" name="直線コネクタ 140"/>
        <xdr:cNvCxnSpPr/>
      </xdr:nvCxnSpPr>
      <xdr:spPr>
        <a:xfrm flipV="1">
          <a:off x="6972300" y="6934265"/>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71518</xdr:rowOff>
    </xdr:from>
    <xdr:ext cx="534377" cy="259045"/>
    <xdr:sp macro="" textlink="">
      <xdr:nvSpPr>
        <xdr:cNvPr id="142" name="n_1aveValue【道路】&#10;一人当たり延長"/>
        <xdr:cNvSpPr txBox="1"/>
      </xdr:nvSpPr>
      <xdr:spPr>
        <a:xfrm>
          <a:off x="9359411" y="64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101661</xdr:rowOff>
    </xdr:from>
    <xdr:ext cx="534377" cy="259045"/>
    <xdr:sp macro="" textlink="">
      <xdr:nvSpPr>
        <xdr:cNvPr id="143" name="n_2aveValue【道路】&#10;一人当たり延長"/>
        <xdr:cNvSpPr txBox="1"/>
      </xdr:nvSpPr>
      <xdr:spPr>
        <a:xfrm>
          <a:off x="8483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137975</xdr:rowOff>
    </xdr:from>
    <xdr:ext cx="534377" cy="259045"/>
    <xdr:sp macro="" textlink="">
      <xdr:nvSpPr>
        <xdr:cNvPr id="144" name="n_3aveValue【道路】&#10;一人当たり延長"/>
        <xdr:cNvSpPr txBox="1"/>
      </xdr:nvSpPr>
      <xdr:spPr>
        <a:xfrm>
          <a:off x="7594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148720</xdr:rowOff>
    </xdr:from>
    <xdr:ext cx="534377" cy="259045"/>
    <xdr:sp macro="" textlink="">
      <xdr:nvSpPr>
        <xdr:cNvPr id="145" name="n_4aveValue【道路】&#10;一人当たり延長"/>
        <xdr:cNvSpPr txBox="1"/>
      </xdr:nvSpPr>
      <xdr:spPr>
        <a:xfrm>
          <a:off x="6705111" y="64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106435</xdr:rowOff>
    </xdr:from>
    <xdr:ext cx="534377" cy="259045"/>
    <xdr:sp macro="" textlink="">
      <xdr:nvSpPr>
        <xdr:cNvPr id="146" name="n_1mainValue【道路】&#10;一人当たり延長"/>
        <xdr:cNvSpPr txBox="1"/>
      </xdr:nvSpPr>
      <xdr:spPr>
        <a:xfrm>
          <a:off x="9359411" y="696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113261</xdr:rowOff>
    </xdr:from>
    <xdr:ext cx="534377" cy="259045"/>
    <xdr:sp macro="" textlink="">
      <xdr:nvSpPr>
        <xdr:cNvPr id="147" name="n_2mainValue【道路】&#10;一人当たり延長"/>
        <xdr:cNvSpPr txBox="1"/>
      </xdr:nvSpPr>
      <xdr:spPr>
        <a:xfrm>
          <a:off x="8483111" y="697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118192</xdr:rowOff>
    </xdr:from>
    <xdr:ext cx="534377" cy="259045"/>
    <xdr:sp macro="" textlink="">
      <xdr:nvSpPr>
        <xdr:cNvPr id="148" name="n_3mainValue【道路】&#10;一人当たり延長"/>
        <xdr:cNvSpPr txBox="1"/>
      </xdr:nvSpPr>
      <xdr:spPr>
        <a:xfrm>
          <a:off x="7594111" y="697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122797</xdr:rowOff>
    </xdr:from>
    <xdr:ext cx="534377" cy="259045"/>
    <xdr:sp macro="" textlink="">
      <xdr:nvSpPr>
        <xdr:cNvPr id="149" name="n_4mainValue【道路】&#10;一人当たり延長"/>
        <xdr:cNvSpPr txBox="1"/>
      </xdr:nvSpPr>
      <xdr:spPr>
        <a:xfrm>
          <a:off x="6705111" y="698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75" name="直線コネクタ 174"/>
        <xdr:cNvCxnSpPr/>
      </xdr:nvCxnSpPr>
      <xdr:spPr>
        <a:xfrm flipV="1">
          <a:off x="4634865" y="967141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6" name="【橋りょう・トンネ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7" name="直線コネクタ 176"/>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78" name="【橋りょう・トンネル】&#10;有形固定資産減価償却率最大値テキスト"/>
        <xdr:cNvSpPr txBox="1"/>
      </xdr:nvSpPr>
      <xdr:spPr>
        <a:xfrm>
          <a:off x="4673600" y="94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79" name="直線コネクタ 178"/>
        <xdr:cNvCxnSpPr/>
      </xdr:nvCxnSpPr>
      <xdr:spPr>
        <a:xfrm>
          <a:off x="4546600" y="967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60251</xdr:rowOff>
    </xdr:from>
    <xdr:ext cx="405111" cy="259045"/>
    <xdr:sp macro="" textlink="">
      <xdr:nvSpPr>
        <xdr:cNvPr id="180" name="【橋りょう・トンネル】&#10;有形固定資産減価償却率平均値テキスト"/>
        <xdr:cNvSpPr txBox="1"/>
      </xdr:nvSpPr>
      <xdr:spPr>
        <a:xfrm>
          <a:off x="4673600" y="10347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1" name="フローチャート: 判断 180"/>
        <xdr:cNvSpPr/>
      </xdr:nvSpPr>
      <xdr:spPr>
        <a:xfrm>
          <a:off x="45847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82" name="フローチャート: 判断 181"/>
        <xdr:cNvSpPr/>
      </xdr:nvSpPr>
      <xdr:spPr>
        <a:xfrm>
          <a:off x="3746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83" name="フローチャート: 判断 182"/>
        <xdr:cNvSpPr/>
      </xdr:nvSpPr>
      <xdr:spPr>
        <a:xfrm>
          <a:off x="2857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4" name="フローチャート: 判断 183"/>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5" name="フローチャート: 判断 184"/>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87993</xdr:rowOff>
    </xdr:from>
    <xdr:to>
      <xdr:col>24</xdr:col>
      <xdr:colOff>114300</xdr:colOff>
      <xdr:row>62</xdr:row>
      <xdr:rowOff>18143</xdr:rowOff>
    </xdr:to>
    <xdr:sp macro="" textlink="">
      <xdr:nvSpPr>
        <xdr:cNvPr id="191" name="楕円 190"/>
        <xdr:cNvSpPr/>
      </xdr:nvSpPr>
      <xdr:spPr>
        <a:xfrm>
          <a:off x="45847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66420</xdr:rowOff>
    </xdr:from>
    <xdr:ext cx="405111" cy="259045"/>
    <xdr:sp macro="" textlink="">
      <xdr:nvSpPr>
        <xdr:cNvPr id="192" name="【橋りょう・トンネル】&#10;有形固定資産減価償却率該当値テキスト"/>
        <xdr:cNvSpPr txBox="1"/>
      </xdr:nvSpPr>
      <xdr:spPr>
        <a:xfrm>
          <a:off x="4673600"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60234</xdr:rowOff>
    </xdr:from>
    <xdr:to>
      <xdr:col>20</xdr:col>
      <xdr:colOff>38100</xdr:colOff>
      <xdr:row>61</xdr:row>
      <xdr:rowOff>161834</xdr:rowOff>
    </xdr:to>
    <xdr:sp macro="" textlink="">
      <xdr:nvSpPr>
        <xdr:cNvPr id="193" name="楕円 192"/>
        <xdr:cNvSpPr/>
      </xdr:nvSpPr>
      <xdr:spPr>
        <a:xfrm>
          <a:off x="3746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111034</xdr:rowOff>
    </xdr:from>
    <xdr:to>
      <xdr:col>24</xdr:col>
      <xdr:colOff>63500</xdr:colOff>
      <xdr:row>61</xdr:row>
      <xdr:rowOff>138793</xdr:rowOff>
    </xdr:to>
    <xdr:cxnSp macro="">
      <xdr:nvCxnSpPr>
        <xdr:cNvPr id="194" name="直線コネクタ 193"/>
        <xdr:cNvCxnSpPr/>
      </xdr:nvCxnSpPr>
      <xdr:spPr>
        <a:xfrm>
          <a:off x="3797300" y="1056948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30843</xdr:rowOff>
    </xdr:from>
    <xdr:to>
      <xdr:col>15</xdr:col>
      <xdr:colOff>101600</xdr:colOff>
      <xdr:row>61</xdr:row>
      <xdr:rowOff>132443</xdr:rowOff>
    </xdr:to>
    <xdr:sp macro="" textlink="">
      <xdr:nvSpPr>
        <xdr:cNvPr id="195" name="楕円 194"/>
        <xdr:cNvSpPr/>
      </xdr:nvSpPr>
      <xdr:spPr>
        <a:xfrm>
          <a:off x="2857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81643</xdr:rowOff>
    </xdr:from>
    <xdr:to>
      <xdr:col>19</xdr:col>
      <xdr:colOff>177800</xdr:colOff>
      <xdr:row>61</xdr:row>
      <xdr:rowOff>111034</xdr:rowOff>
    </xdr:to>
    <xdr:cxnSp macro="">
      <xdr:nvCxnSpPr>
        <xdr:cNvPr id="196" name="直線コネクタ 195"/>
        <xdr:cNvCxnSpPr/>
      </xdr:nvCxnSpPr>
      <xdr:spPr>
        <a:xfrm>
          <a:off x="2908300" y="105400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xdr:rowOff>
    </xdr:from>
    <xdr:to>
      <xdr:col>10</xdr:col>
      <xdr:colOff>165100</xdr:colOff>
      <xdr:row>61</xdr:row>
      <xdr:rowOff>104684</xdr:rowOff>
    </xdr:to>
    <xdr:sp macro="" textlink="">
      <xdr:nvSpPr>
        <xdr:cNvPr id="197" name="楕円 196"/>
        <xdr:cNvSpPr/>
      </xdr:nvSpPr>
      <xdr:spPr>
        <a:xfrm>
          <a:off x="1968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53884</xdr:rowOff>
    </xdr:from>
    <xdr:to>
      <xdr:col>15</xdr:col>
      <xdr:colOff>50800</xdr:colOff>
      <xdr:row>61</xdr:row>
      <xdr:rowOff>81643</xdr:rowOff>
    </xdr:to>
    <xdr:cxnSp macro="">
      <xdr:nvCxnSpPr>
        <xdr:cNvPr id="198" name="直線コネクタ 197"/>
        <xdr:cNvCxnSpPr/>
      </xdr:nvCxnSpPr>
      <xdr:spPr>
        <a:xfrm>
          <a:off x="2019300" y="105123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146776</xdr:rowOff>
    </xdr:from>
    <xdr:to>
      <xdr:col>6</xdr:col>
      <xdr:colOff>38100</xdr:colOff>
      <xdr:row>61</xdr:row>
      <xdr:rowOff>76926</xdr:rowOff>
    </xdr:to>
    <xdr:sp macro="" textlink="">
      <xdr:nvSpPr>
        <xdr:cNvPr id="199" name="楕円 198"/>
        <xdr:cNvSpPr/>
      </xdr:nvSpPr>
      <xdr:spPr>
        <a:xfrm>
          <a:off x="1079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26126</xdr:rowOff>
    </xdr:from>
    <xdr:to>
      <xdr:col>10</xdr:col>
      <xdr:colOff>114300</xdr:colOff>
      <xdr:row>61</xdr:row>
      <xdr:rowOff>53884</xdr:rowOff>
    </xdr:to>
    <xdr:cxnSp macro="">
      <xdr:nvCxnSpPr>
        <xdr:cNvPr id="200" name="直線コネクタ 199"/>
        <xdr:cNvCxnSpPr/>
      </xdr:nvCxnSpPr>
      <xdr:spPr>
        <a:xfrm>
          <a:off x="1130300" y="104845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139173</xdr:rowOff>
    </xdr:from>
    <xdr:ext cx="405111" cy="259045"/>
    <xdr:sp macro="" textlink="">
      <xdr:nvSpPr>
        <xdr:cNvPr id="201" name="n_1aveValue【橋りょう・トンネル】&#10;有形固定資産減価償却率"/>
        <xdr:cNvSpPr txBox="1"/>
      </xdr:nvSpPr>
      <xdr:spPr>
        <a:xfrm>
          <a:off x="35820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134274</xdr:rowOff>
    </xdr:from>
    <xdr:ext cx="405111" cy="259045"/>
    <xdr:sp macro="" textlink="">
      <xdr:nvSpPr>
        <xdr:cNvPr id="202" name="n_2aveValue【橋りょう・トンネル】&#10;有形固定資産減価償却率"/>
        <xdr:cNvSpPr txBox="1"/>
      </xdr:nvSpPr>
      <xdr:spPr>
        <a:xfrm>
          <a:off x="2705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3" name="n_3aveValue【橋りょう・トンネル】&#10;有形固定資産減価償却率"/>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4" name="n_4aveValue【橋りょう・トンネル】&#10;有形固定資産減価償却率"/>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152961</xdr:rowOff>
    </xdr:from>
    <xdr:ext cx="405111" cy="259045"/>
    <xdr:sp macro="" textlink="">
      <xdr:nvSpPr>
        <xdr:cNvPr id="205" name="n_1mainValue【橋りょう・トンネル】&#10;有形固定資産減価償却率"/>
        <xdr:cNvSpPr txBox="1"/>
      </xdr:nvSpPr>
      <xdr:spPr>
        <a:xfrm>
          <a:off x="35820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123570</xdr:rowOff>
    </xdr:from>
    <xdr:ext cx="405111" cy="259045"/>
    <xdr:sp macro="" textlink="">
      <xdr:nvSpPr>
        <xdr:cNvPr id="206" name="n_2mainValue【橋りょう・トンネル】&#10;有形固定資産減価償却率"/>
        <xdr:cNvSpPr txBox="1"/>
      </xdr:nvSpPr>
      <xdr:spPr>
        <a:xfrm>
          <a:off x="27057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95811</xdr:rowOff>
    </xdr:from>
    <xdr:ext cx="405111" cy="259045"/>
    <xdr:sp macro="" textlink="">
      <xdr:nvSpPr>
        <xdr:cNvPr id="207" name="n_3mainValue【橋りょう・トンネル】&#10;有形固定資産減価償却率"/>
        <xdr:cNvSpPr txBox="1"/>
      </xdr:nvSpPr>
      <xdr:spPr>
        <a:xfrm>
          <a:off x="1816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68053</xdr:rowOff>
    </xdr:from>
    <xdr:ext cx="405111" cy="259045"/>
    <xdr:sp macro="" textlink="">
      <xdr:nvSpPr>
        <xdr:cNvPr id="208" name="n_4mainValue【橋りょう・トンネル】&#10;有形固定資産減価償却率"/>
        <xdr:cNvSpPr txBox="1"/>
      </xdr:nvSpPr>
      <xdr:spPr>
        <a:xfrm>
          <a:off x="927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34" name="直線コネクタ 233"/>
        <xdr:cNvCxnSpPr/>
      </xdr:nvCxnSpPr>
      <xdr:spPr>
        <a:xfrm flipV="1">
          <a:off x="10476865" y="9537141"/>
          <a:ext cx="0" cy="1551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35" name="【橋りょう・トンネル】&#10;一人当たり有形固定資産（償却資産）額最小値テキスト"/>
        <xdr:cNvSpPr txBox="1"/>
      </xdr:nvSpPr>
      <xdr:spPr>
        <a:xfrm>
          <a:off x="10515600" y="110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36" name="直線コネクタ 235"/>
        <xdr:cNvCxnSpPr/>
      </xdr:nvCxnSpPr>
      <xdr:spPr>
        <a:xfrm>
          <a:off x="10388600" y="1108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37" name="【橋りょう・トンネル】&#10;一人当たり有形固定資産（償却資産）額最大値テキスト"/>
        <xdr:cNvSpPr txBox="1"/>
      </xdr:nvSpPr>
      <xdr:spPr>
        <a:xfrm>
          <a:off x="10515600" y="93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38" name="直線コネクタ 237"/>
        <xdr:cNvCxnSpPr/>
      </xdr:nvCxnSpPr>
      <xdr:spPr>
        <a:xfrm>
          <a:off x="10388600" y="953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126614</xdr:rowOff>
    </xdr:from>
    <xdr:ext cx="599010" cy="259045"/>
    <xdr:sp macro="" textlink="">
      <xdr:nvSpPr>
        <xdr:cNvPr id="239" name="【橋りょう・トンネル】&#10;一人当たり有形固定資産（償却資産）額平均値テキスト"/>
        <xdr:cNvSpPr txBox="1"/>
      </xdr:nvSpPr>
      <xdr:spPr>
        <a:xfrm>
          <a:off x="10515600" y="10413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40" name="フローチャート: 判断 239"/>
        <xdr:cNvSpPr/>
      </xdr:nvSpPr>
      <xdr:spPr>
        <a:xfrm>
          <a:off x="10426700" y="1056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41" name="フローチャート: 判断 240"/>
        <xdr:cNvSpPr/>
      </xdr:nvSpPr>
      <xdr:spPr>
        <a:xfrm>
          <a:off x="9588500" y="1056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42" name="フローチャート: 判断 241"/>
        <xdr:cNvSpPr/>
      </xdr:nvSpPr>
      <xdr:spPr>
        <a:xfrm>
          <a:off x="8699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29449</xdr:rowOff>
    </xdr:from>
    <xdr:to>
      <xdr:col>41</xdr:col>
      <xdr:colOff>101600</xdr:colOff>
      <xdr:row>62</xdr:row>
      <xdr:rowOff>131049</xdr:rowOff>
    </xdr:to>
    <xdr:sp macro="" textlink="">
      <xdr:nvSpPr>
        <xdr:cNvPr id="243" name="フローチャート: 判断 242"/>
        <xdr:cNvSpPr/>
      </xdr:nvSpPr>
      <xdr:spPr>
        <a:xfrm>
          <a:off x="7810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49084</xdr:rowOff>
    </xdr:from>
    <xdr:to>
      <xdr:col>36</xdr:col>
      <xdr:colOff>165100</xdr:colOff>
      <xdr:row>62</xdr:row>
      <xdr:rowOff>150684</xdr:rowOff>
    </xdr:to>
    <xdr:sp macro="" textlink="">
      <xdr:nvSpPr>
        <xdr:cNvPr id="244" name="フローチャート: 判断 243"/>
        <xdr:cNvSpPr/>
      </xdr:nvSpPr>
      <xdr:spPr>
        <a:xfrm>
          <a:off x="6921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44255</xdr:rowOff>
    </xdr:from>
    <xdr:to>
      <xdr:col>55</xdr:col>
      <xdr:colOff>50800</xdr:colOff>
      <xdr:row>63</xdr:row>
      <xdr:rowOff>145855</xdr:rowOff>
    </xdr:to>
    <xdr:sp macro="" textlink="">
      <xdr:nvSpPr>
        <xdr:cNvPr id="250" name="楕円 249"/>
        <xdr:cNvSpPr/>
      </xdr:nvSpPr>
      <xdr:spPr>
        <a:xfrm>
          <a:off x="10426700" y="1084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22682</xdr:rowOff>
    </xdr:from>
    <xdr:ext cx="599010" cy="259045"/>
    <xdr:sp macro="" textlink="">
      <xdr:nvSpPr>
        <xdr:cNvPr id="251" name="【橋りょう・トンネル】&#10;一人当たり有形固定資産（償却資産）額該当値テキスト"/>
        <xdr:cNvSpPr txBox="1"/>
      </xdr:nvSpPr>
      <xdr:spPr>
        <a:xfrm>
          <a:off x="10515600" y="1082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46820</xdr:rowOff>
    </xdr:from>
    <xdr:to>
      <xdr:col>50</xdr:col>
      <xdr:colOff>165100</xdr:colOff>
      <xdr:row>63</xdr:row>
      <xdr:rowOff>148420</xdr:rowOff>
    </xdr:to>
    <xdr:sp macro="" textlink="">
      <xdr:nvSpPr>
        <xdr:cNvPr id="252" name="楕円 251"/>
        <xdr:cNvSpPr/>
      </xdr:nvSpPr>
      <xdr:spPr>
        <a:xfrm>
          <a:off x="9588500" y="108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95055</xdr:rowOff>
    </xdr:from>
    <xdr:to>
      <xdr:col>55</xdr:col>
      <xdr:colOff>0</xdr:colOff>
      <xdr:row>63</xdr:row>
      <xdr:rowOff>97620</xdr:rowOff>
    </xdr:to>
    <xdr:cxnSp macro="">
      <xdr:nvCxnSpPr>
        <xdr:cNvPr id="253" name="直線コネクタ 252"/>
        <xdr:cNvCxnSpPr/>
      </xdr:nvCxnSpPr>
      <xdr:spPr>
        <a:xfrm flipV="1">
          <a:off x="9639300" y="10896405"/>
          <a:ext cx="8382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50095</xdr:rowOff>
    </xdr:from>
    <xdr:to>
      <xdr:col>46</xdr:col>
      <xdr:colOff>38100</xdr:colOff>
      <xdr:row>63</xdr:row>
      <xdr:rowOff>151695</xdr:rowOff>
    </xdr:to>
    <xdr:sp macro="" textlink="">
      <xdr:nvSpPr>
        <xdr:cNvPr id="254" name="楕円 253"/>
        <xdr:cNvSpPr/>
      </xdr:nvSpPr>
      <xdr:spPr>
        <a:xfrm>
          <a:off x="8699500" y="1085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97620</xdr:rowOff>
    </xdr:from>
    <xdr:to>
      <xdr:col>50</xdr:col>
      <xdr:colOff>114300</xdr:colOff>
      <xdr:row>63</xdr:row>
      <xdr:rowOff>100895</xdr:rowOff>
    </xdr:to>
    <xdr:cxnSp macro="">
      <xdr:nvCxnSpPr>
        <xdr:cNvPr id="255" name="直線コネクタ 254"/>
        <xdr:cNvCxnSpPr/>
      </xdr:nvCxnSpPr>
      <xdr:spPr>
        <a:xfrm flipV="1">
          <a:off x="8750300" y="10898970"/>
          <a:ext cx="889000" cy="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52636</xdr:rowOff>
    </xdr:from>
    <xdr:to>
      <xdr:col>41</xdr:col>
      <xdr:colOff>101600</xdr:colOff>
      <xdr:row>63</xdr:row>
      <xdr:rowOff>154236</xdr:rowOff>
    </xdr:to>
    <xdr:sp macro="" textlink="">
      <xdr:nvSpPr>
        <xdr:cNvPr id="256" name="楕円 255"/>
        <xdr:cNvSpPr/>
      </xdr:nvSpPr>
      <xdr:spPr>
        <a:xfrm>
          <a:off x="7810500" y="1085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100895</xdr:rowOff>
    </xdr:from>
    <xdr:to>
      <xdr:col>45</xdr:col>
      <xdr:colOff>177800</xdr:colOff>
      <xdr:row>63</xdr:row>
      <xdr:rowOff>103436</xdr:rowOff>
    </xdr:to>
    <xdr:cxnSp macro="">
      <xdr:nvCxnSpPr>
        <xdr:cNvPr id="257" name="直線コネクタ 256"/>
        <xdr:cNvCxnSpPr/>
      </xdr:nvCxnSpPr>
      <xdr:spPr>
        <a:xfrm flipV="1">
          <a:off x="7861300" y="10902245"/>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54942</xdr:rowOff>
    </xdr:from>
    <xdr:to>
      <xdr:col>36</xdr:col>
      <xdr:colOff>165100</xdr:colOff>
      <xdr:row>63</xdr:row>
      <xdr:rowOff>156542</xdr:rowOff>
    </xdr:to>
    <xdr:sp macro="" textlink="">
      <xdr:nvSpPr>
        <xdr:cNvPr id="258" name="楕円 257"/>
        <xdr:cNvSpPr/>
      </xdr:nvSpPr>
      <xdr:spPr>
        <a:xfrm>
          <a:off x="6921500" y="108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103436</xdr:rowOff>
    </xdr:from>
    <xdr:to>
      <xdr:col>41</xdr:col>
      <xdr:colOff>50800</xdr:colOff>
      <xdr:row>63</xdr:row>
      <xdr:rowOff>105742</xdr:rowOff>
    </xdr:to>
    <xdr:cxnSp macro="">
      <xdr:nvCxnSpPr>
        <xdr:cNvPr id="259" name="直線コネクタ 258"/>
        <xdr:cNvCxnSpPr/>
      </xdr:nvCxnSpPr>
      <xdr:spPr>
        <a:xfrm flipV="1">
          <a:off x="6972300" y="10904786"/>
          <a:ext cx="889000" cy="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53305</xdr:rowOff>
    </xdr:from>
    <xdr:ext cx="599010" cy="259045"/>
    <xdr:sp macro="" textlink="">
      <xdr:nvSpPr>
        <xdr:cNvPr id="260" name="n_1aveValue【橋りょう・トンネル】&#10;一人当たり有形固定資産（償却資産）額"/>
        <xdr:cNvSpPr txBox="1"/>
      </xdr:nvSpPr>
      <xdr:spPr>
        <a:xfrm>
          <a:off x="9327095" y="1034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112570</xdr:rowOff>
    </xdr:from>
    <xdr:ext cx="599010" cy="259045"/>
    <xdr:sp macro="" textlink="">
      <xdr:nvSpPr>
        <xdr:cNvPr id="261" name="n_2aveValue【橋りょう・トンネル】&#10;一人当たり有形固定資産（償却資産）額"/>
        <xdr:cNvSpPr txBox="1"/>
      </xdr:nvSpPr>
      <xdr:spPr>
        <a:xfrm>
          <a:off x="8450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147576</xdr:rowOff>
    </xdr:from>
    <xdr:ext cx="599010" cy="259045"/>
    <xdr:sp macro="" textlink="">
      <xdr:nvSpPr>
        <xdr:cNvPr id="262" name="n_3aveValue【橋りょう・トンネル】&#10;一人当たり有形固定資産（償却資産）額"/>
        <xdr:cNvSpPr txBox="1"/>
      </xdr:nvSpPr>
      <xdr:spPr>
        <a:xfrm>
          <a:off x="7561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167211</xdr:rowOff>
    </xdr:from>
    <xdr:ext cx="599010" cy="259045"/>
    <xdr:sp macro="" textlink="">
      <xdr:nvSpPr>
        <xdr:cNvPr id="263" name="n_4aveValue【橋りょう・トンネル】&#10;一人当たり有形固定資産（償却資産）額"/>
        <xdr:cNvSpPr txBox="1"/>
      </xdr:nvSpPr>
      <xdr:spPr>
        <a:xfrm>
          <a:off x="6672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139547</xdr:rowOff>
    </xdr:from>
    <xdr:ext cx="599010" cy="259045"/>
    <xdr:sp macro="" textlink="">
      <xdr:nvSpPr>
        <xdr:cNvPr id="264" name="n_1mainValue【橋りょう・トンネル】&#10;一人当たり有形固定資産（償却資産）額"/>
        <xdr:cNvSpPr txBox="1"/>
      </xdr:nvSpPr>
      <xdr:spPr>
        <a:xfrm>
          <a:off x="9327095" y="1094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142822</xdr:rowOff>
    </xdr:from>
    <xdr:ext cx="599010" cy="259045"/>
    <xdr:sp macro="" textlink="">
      <xdr:nvSpPr>
        <xdr:cNvPr id="265" name="n_2mainValue【橋りょう・トンネル】&#10;一人当たり有形固定資産（償却資産）額"/>
        <xdr:cNvSpPr txBox="1"/>
      </xdr:nvSpPr>
      <xdr:spPr>
        <a:xfrm>
          <a:off x="8450795" y="1094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145363</xdr:rowOff>
    </xdr:from>
    <xdr:ext cx="599010" cy="259045"/>
    <xdr:sp macro="" textlink="">
      <xdr:nvSpPr>
        <xdr:cNvPr id="266" name="n_3mainValue【橋りょう・トンネル】&#10;一人当たり有形固定資産（償却資産）額"/>
        <xdr:cNvSpPr txBox="1"/>
      </xdr:nvSpPr>
      <xdr:spPr>
        <a:xfrm>
          <a:off x="7561795" y="1094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147669</xdr:rowOff>
    </xdr:from>
    <xdr:ext cx="599010" cy="259045"/>
    <xdr:sp macro="" textlink="">
      <xdr:nvSpPr>
        <xdr:cNvPr id="267" name="n_4mainValue【橋りょう・トンネル】&#10;一人当たり有形固定資産（償却資産）額"/>
        <xdr:cNvSpPr txBox="1"/>
      </xdr:nvSpPr>
      <xdr:spPr>
        <a:xfrm>
          <a:off x="6672795" y="1094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92" name="直線コネクタ 291"/>
        <xdr:cNvCxnSpPr/>
      </xdr:nvCxnSpPr>
      <xdr:spPr>
        <a:xfrm flipV="1">
          <a:off x="4634865" y="133654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93" name="【公営住宅】&#10;有形固定資産減価償却率最小値テキスト"/>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94" name="直線コネクタ 293"/>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5" name="【公営住宅】&#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6" name="直線コネクタ 295"/>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97" name="【公営住宅】&#10;有形固定資産減価償却率平均値テキスト"/>
        <xdr:cNvSpPr txBox="1"/>
      </xdr:nvSpPr>
      <xdr:spPr>
        <a:xfrm>
          <a:off x="4673600" y="1416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8" name="フローチャート: 判断 297"/>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9" name="フローチャート: 判断 298"/>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300" name="フローチャート: 判断 299"/>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1" name="フローチャート: 判断 300"/>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302" name="フローチャート: 判断 301"/>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80645</xdr:rowOff>
    </xdr:from>
    <xdr:to>
      <xdr:col>24</xdr:col>
      <xdr:colOff>114300</xdr:colOff>
      <xdr:row>83</xdr:row>
      <xdr:rowOff>10795</xdr:rowOff>
    </xdr:to>
    <xdr:sp macro="" textlink="">
      <xdr:nvSpPr>
        <xdr:cNvPr id="308" name="楕円 307"/>
        <xdr:cNvSpPr/>
      </xdr:nvSpPr>
      <xdr:spPr>
        <a:xfrm>
          <a:off x="45847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103522</xdr:rowOff>
    </xdr:from>
    <xdr:ext cx="405111" cy="259045"/>
    <xdr:sp macro="" textlink="">
      <xdr:nvSpPr>
        <xdr:cNvPr id="309" name="【公営住宅】&#10;有形固定資産減価償却率該当値テキスト"/>
        <xdr:cNvSpPr txBox="1"/>
      </xdr:nvSpPr>
      <xdr:spPr>
        <a:xfrm>
          <a:off x="4673600" y="1399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44450</xdr:rowOff>
    </xdr:from>
    <xdr:to>
      <xdr:col>20</xdr:col>
      <xdr:colOff>38100</xdr:colOff>
      <xdr:row>82</xdr:row>
      <xdr:rowOff>146050</xdr:rowOff>
    </xdr:to>
    <xdr:sp macro="" textlink="">
      <xdr:nvSpPr>
        <xdr:cNvPr id="310" name="楕円 309"/>
        <xdr:cNvSpPr/>
      </xdr:nvSpPr>
      <xdr:spPr>
        <a:xfrm>
          <a:off x="3746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95250</xdr:rowOff>
    </xdr:from>
    <xdr:to>
      <xdr:col>24</xdr:col>
      <xdr:colOff>63500</xdr:colOff>
      <xdr:row>82</xdr:row>
      <xdr:rowOff>131445</xdr:rowOff>
    </xdr:to>
    <xdr:cxnSp macro="">
      <xdr:nvCxnSpPr>
        <xdr:cNvPr id="311" name="直線コネクタ 310"/>
        <xdr:cNvCxnSpPr/>
      </xdr:nvCxnSpPr>
      <xdr:spPr>
        <a:xfrm>
          <a:off x="3797300" y="141541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8255</xdr:rowOff>
    </xdr:from>
    <xdr:to>
      <xdr:col>15</xdr:col>
      <xdr:colOff>101600</xdr:colOff>
      <xdr:row>82</xdr:row>
      <xdr:rowOff>109855</xdr:rowOff>
    </xdr:to>
    <xdr:sp macro="" textlink="">
      <xdr:nvSpPr>
        <xdr:cNvPr id="312" name="楕円 311"/>
        <xdr:cNvSpPr/>
      </xdr:nvSpPr>
      <xdr:spPr>
        <a:xfrm>
          <a:off x="2857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59055</xdr:rowOff>
    </xdr:from>
    <xdr:to>
      <xdr:col>19</xdr:col>
      <xdr:colOff>177800</xdr:colOff>
      <xdr:row>82</xdr:row>
      <xdr:rowOff>95250</xdr:rowOff>
    </xdr:to>
    <xdr:cxnSp macro="">
      <xdr:nvCxnSpPr>
        <xdr:cNvPr id="313" name="直線コネクタ 312"/>
        <xdr:cNvCxnSpPr/>
      </xdr:nvCxnSpPr>
      <xdr:spPr>
        <a:xfrm>
          <a:off x="2908300" y="141179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141605</xdr:rowOff>
    </xdr:from>
    <xdr:to>
      <xdr:col>10</xdr:col>
      <xdr:colOff>165100</xdr:colOff>
      <xdr:row>82</xdr:row>
      <xdr:rowOff>71755</xdr:rowOff>
    </xdr:to>
    <xdr:sp macro="" textlink="">
      <xdr:nvSpPr>
        <xdr:cNvPr id="314" name="楕円 313"/>
        <xdr:cNvSpPr/>
      </xdr:nvSpPr>
      <xdr:spPr>
        <a:xfrm>
          <a:off x="1968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20955</xdr:rowOff>
    </xdr:from>
    <xdr:to>
      <xdr:col>15</xdr:col>
      <xdr:colOff>50800</xdr:colOff>
      <xdr:row>82</xdr:row>
      <xdr:rowOff>59055</xdr:rowOff>
    </xdr:to>
    <xdr:cxnSp macro="">
      <xdr:nvCxnSpPr>
        <xdr:cNvPr id="315" name="直線コネクタ 314"/>
        <xdr:cNvCxnSpPr/>
      </xdr:nvCxnSpPr>
      <xdr:spPr>
        <a:xfrm>
          <a:off x="2019300" y="140798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101600</xdr:rowOff>
    </xdr:from>
    <xdr:to>
      <xdr:col>6</xdr:col>
      <xdr:colOff>38100</xdr:colOff>
      <xdr:row>82</xdr:row>
      <xdr:rowOff>31750</xdr:rowOff>
    </xdr:to>
    <xdr:sp macro="" textlink="">
      <xdr:nvSpPr>
        <xdr:cNvPr id="316" name="楕円 315"/>
        <xdr:cNvSpPr/>
      </xdr:nvSpPr>
      <xdr:spPr>
        <a:xfrm>
          <a:off x="1079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152400</xdr:rowOff>
    </xdr:from>
    <xdr:to>
      <xdr:col>10</xdr:col>
      <xdr:colOff>114300</xdr:colOff>
      <xdr:row>82</xdr:row>
      <xdr:rowOff>20955</xdr:rowOff>
    </xdr:to>
    <xdr:cxnSp macro="">
      <xdr:nvCxnSpPr>
        <xdr:cNvPr id="317" name="直線コネクタ 316"/>
        <xdr:cNvCxnSpPr/>
      </xdr:nvCxnSpPr>
      <xdr:spPr>
        <a:xfrm>
          <a:off x="1130300" y="140398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318" name="n_1aveValue【公営住宅】&#10;有形固定資産減価償却率"/>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127652</xdr:rowOff>
    </xdr:from>
    <xdr:ext cx="405111" cy="259045"/>
    <xdr:sp macro="" textlink="">
      <xdr:nvSpPr>
        <xdr:cNvPr id="319" name="n_2aveValue【公営住宅】&#10;有形固定資産減価償却率"/>
        <xdr:cNvSpPr txBox="1"/>
      </xdr:nvSpPr>
      <xdr:spPr>
        <a:xfrm>
          <a:off x="2705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20" name="n_3aveValue【公営住宅】&#10;有形固定資産減価償却率"/>
        <xdr:cNvSpPr txBox="1"/>
      </xdr:nvSpPr>
      <xdr:spPr>
        <a:xfrm>
          <a:off x="1816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114316</xdr:rowOff>
    </xdr:from>
    <xdr:ext cx="405111" cy="259045"/>
    <xdr:sp macro="" textlink="">
      <xdr:nvSpPr>
        <xdr:cNvPr id="321" name="n_4aveValue【公営住宅】&#10;有形固定資産減価償却率"/>
        <xdr:cNvSpPr txBox="1"/>
      </xdr:nvSpPr>
      <xdr:spPr>
        <a:xfrm>
          <a:off x="927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162577</xdr:rowOff>
    </xdr:from>
    <xdr:ext cx="405111" cy="259045"/>
    <xdr:sp macro="" textlink="">
      <xdr:nvSpPr>
        <xdr:cNvPr id="322" name="n_1mainValue【公営住宅】&#10;有形固定資産減価償却率"/>
        <xdr:cNvSpPr txBox="1"/>
      </xdr:nvSpPr>
      <xdr:spPr>
        <a:xfrm>
          <a:off x="3582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126382</xdr:rowOff>
    </xdr:from>
    <xdr:ext cx="405111" cy="259045"/>
    <xdr:sp macro="" textlink="">
      <xdr:nvSpPr>
        <xdr:cNvPr id="323" name="n_2mainValue【公営住宅】&#10;有形固定資産減価償却率"/>
        <xdr:cNvSpPr txBox="1"/>
      </xdr:nvSpPr>
      <xdr:spPr>
        <a:xfrm>
          <a:off x="2705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88282</xdr:rowOff>
    </xdr:from>
    <xdr:ext cx="405111" cy="259045"/>
    <xdr:sp macro="" textlink="">
      <xdr:nvSpPr>
        <xdr:cNvPr id="324" name="n_3mainValue【公営住宅】&#10;有形固定資産減価償却率"/>
        <xdr:cNvSpPr txBox="1"/>
      </xdr:nvSpPr>
      <xdr:spPr>
        <a:xfrm>
          <a:off x="18167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48277</xdr:rowOff>
    </xdr:from>
    <xdr:ext cx="405111" cy="259045"/>
    <xdr:sp macro="" textlink="">
      <xdr:nvSpPr>
        <xdr:cNvPr id="325" name="n_4mainValue【公営住宅】&#10;有形固定資産減価償却率"/>
        <xdr:cNvSpPr txBox="1"/>
      </xdr:nvSpPr>
      <xdr:spPr>
        <a:xfrm>
          <a:off x="927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49" name="直線コネクタ 348"/>
        <xdr:cNvCxnSpPr/>
      </xdr:nvCxnSpPr>
      <xdr:spPr>
        <a:xfrm flipV="1">
          <a:off x="10476865" y="13312521"/>
          <a:ext cx="0" cy="151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50" name="【公営住宅】&#10;一人当たり面積最小値テキスト"/>
        <xdr:cNvSpPr txBox="1"/>
      </xdr:nvSpPr>
      <xdr:spPr>
        <a:xfrm>
          <a:off x="10515600"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51" name="直線コネクタ 350"/>
        <xdr:cNvCxnSpPr/>
      </xdr:nvCxnSpPr>
      <xdr:spPr>
        <a:xfrm>
          <a:off x="10388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52" name="【公営住宅】&#10;一人当たり面積最大値テキスト"/>
        <xdr:cNvSpPr txBox="1"/>
      </xdr:nvSpPr>
      <xdr:spPr>
        <a:xfrm>
          <a:off x="10515600" y="130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53" name="直線コネクタ 352"/>
        <xdr:cNvCxnSpPr/>
      </xdr:nvCxnSpPr>
      <xdr:spPr>
        <a:xfrm>
          <a:off x="10388600" y="1331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80027</xdr:rowOff>
    </xdr:from>
    <xdr:ext cx="469744" cy="259045"/>
    <xdr:sp macro="" textlink="">
      <xdr:nvSpPr>
        <xdr:cNvPr id="354" name="【公営住宅】&#10;一人当たり面積平均値テキスト"/>
        <xdr:cNvSpPr txBox="1"/>
      </xdr:nvSpPr>
      <xdr:spPr>
        <a:xfrm>
          <a:off x="10515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5" name="フローチャート: 判断 354"/>
        <xdr:cNvSpPr/>
      </xdr:nvSpPr>
      <xdr:spPr>
        <a:xfrm>
          <a:off x="10426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56" name="フローチャート: 判断 355"/>
        <xdr:cNvSpPr/>
      </xdr:nvSpPr>
      <xdr:spPr>
        <a:xfrm>
          <a:off x="9588500" y="145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57" name="フローチャート: 判断 356"/>
        <xdr:cNvSpPr/>
      </xdr:nvSpPr>
      <xdr:spPr>
        <a:xfrm>
          <a:off x="8699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116839</xdr:rowOff>
    </xdr:from>
    <xdr:to>
      <xdr:col>41</xdr:col>
      <xdr:colOff>101600</xdr:colOff>
      <xdr:row>85</xdr:row>
      <xdr:rowOff>46989</xdr:rowOff>
    </xdr:to>
    <xdr:sp macro="" textlink="">
      <xdr:nvSpPr>
        <xdr:cNvPr id="358" name="フローチャート: 判断 357"/>
        <xdr:cNvSpPr/>
      </xdr:nvSpPr>
      <xdr:spPr>
        <a:xfrm>
          <a:off x="7810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59" name="フローチャート: 判断 358"/>
        <xdr:cNvSpPr/>
      </xdr:nvSpPr>
      <xdr:spPr>
        <a:xfrm>
          <a:off x="6921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145414</xdr:rowOff>
    </xdr:from>
    <xdr:to>
      <xdr:col>55</xdr:col>
      <xdr:colOff>50800</xdr:colOff>
      <xdr:row>83</xdr:row>
      <xdr:rowOff>75564</xdr:rowOff>
    </xdr:to>
    <xdr:sp macro="" textlink="">
      <xdr:nvSpPr>
        <xdr:cNvPr id="365" name="楕円 364"/>
        <xdr:cNvSpPr/>
      </xdr:nvSpPr>
      <xdr:spPr>
        <a:xfrm>
          <a:off x="104267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168291</xdr:rowOff>
    </xdr:from>
    <xdr:ext cx="469744" cy="259045"/>
    <xdr:sp macro="" textlink="">
      <xdr:nvSpPr>
        <xdr:cNvPr id="366" name="【公営住宅】&#10;一人当たり面積該当値テキスト"/>
        <xdr:cNvSpPr txBox="1"/>
      </xdr:nvSpPr>
      <xdr:spPr>
        <a:xfrm>
          <a:off x="10515600"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152654</xdr:rowOff>
    </xdr:from>
    <xdr:to>
      <xdr:col>50</xdr:col>
      <xdr:colOff>165100</xdr:colOff>
      <xdr:row>83</xdr:row>
      <xdr:rowOff>82804</xdr:rowOff>
    </xdr:to>
    <xdr:sp macro="" textlink="">
      <xdr:nvSpPr>
        <xdr:cNvPr id="367" name="楕円 366"/>
        <xdr:cNvSpPr/>
      </xdr:nvSpPr>
      <xdr:spPr>
        <a:xfrm>
          <a:off x="9588500" y="142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24764</xdr:rowOff>
    </xdr:from>
    <xdr:to>
      <xdr:col>55</xdr:col>
      <xdr:colOff>0</xdr:colOff>
      <xdr:row>83</xdr:row>
      <xdr:rowOff>32004</xdr:rowOff>
    </xdr:to>
    <xdr:cxnSp macro="">
      <xdr:nvCxnSpPr>
        <xdr:cNvPr id="368" name="直線コネクタ 367"/>
        <xdr:cNvCxnSpPr/>
      </xdr:nvCxnSpPr>
      <xdr:spPr>
        <a:xfrm flipV="1">
          <a:off x="9639300" y="14255114"/>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162179</xdr:rowOff>
    </xdr:from>
    <xdr:to>
      <xdr:col>46</xdr:col>
      <xdr:colOff>38100</xdr:colOff>
      <xdr:row>83</xdr:row>
      <xdr:rowOff>92329</xdr:rowOff>
    </xdr:to>
    <xdr:sp macro="" textlink="">
      <xdr:nvSpPr>
        <xdr:cNvPr id="369" name="楕円 368"/>
        <xdr:cNvSpPr/>
      </xdr:nvSpPr>
      <xdr:spPr>
        <a:xfrm>
          <a:off x="8699500" y="1422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32004</xdr:rowOff>
    </xdr:from>
    <xdr:to>
      <xdr:col>50</xdr:col>
      <xdr:colOff>114300</xdr:colOff>
      <xdr:row>83</xdr:row>
      <xdr:rowOff>41529</xdr:rowOff>
    </xdr:to>
    <xdr:cxnSp macro="">
      <xdr:nvCxnSpPr>
        <xdr:cNvPr id="370" name="直線コネクタ 369"/>
        <xdr:cNvCxnSpPr/>
      </xdr:nvCxnSpPr>
      <xdr:spPr>
        <a:xfrm flipV="1">
          <a:off x="8750300" y="1426235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169418</xdr:rowOff>
    </xdr:from>
    <xdr:to>
      <xdr:col>41</xdr:col>
      <xdr:colOff>101600</xdr:colOff>
      <xdr:row>83</xdr:row>
      <xdr:rowOff>99568</xdr:rowOff>
    </xdr:to>
    <xdr:sp macro="" textlink="">
      <xdr:nvSpPr>
        <xdr:cNvPr id="371" name="楕円 370"/>
        <xdr:cNvSpPr/>
      </xdr:nvSpPr>
      <xdr:spPr>
        <a:xfrm>
          <a:off x="7810500" y="1422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41529</xdr:rowOff>
    </xdr:from>
    <xdr:to>
      <xdr:col>45</xdr:col>
      <xdr:colOff>177800</xdr:colOff>
      <xdr:row>83</xdr:row>
      <xdr:rowOff>48768</xdr:rowOff>
    </xdr:to>
    <xdr:cxnSp macro="">
      <xdr:nvCxnSpPr>
        <xdr:cNvPr id="372" name="直線コネクタ 371"/>
        <xdr:cNvCxnSpPr/>
      </xdr:nvCxnSpPr>
      <xdr:spPr>
        <a:xfrm flipV="1">
          <a:off x="7861300" y="1427187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4826</xdr:rowOff>
    </xdr:from>
    <xdr:to>
      <xdr:col>36</xdr:col>
      <xdr:colOff>165100</xdr:colOff>
      <xdr:row>83</xdr:row>
      <xdr:rowOff>106426</xdr:rowOff>
    </xdr:to>
    <xdr:sp macro="" textlink="">
      <xdr:nvSpPr>
        <xdr:cNvPr id="373" name="楕円 372"/>
        <xdr:cNvSpPr/>
      </xdr:nvSpPr>
      <xdr:spPr>
        <a:xfrm>
          <a:off x="6921500" y="1423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48768</xdr:rowOff>
    </xdr:from>
    <xdr:to>
      <xdr:col>41</xdr:col>
      <xdr:colOff>50800</xdr:colOff>
      <xdr:row>83</xdr:row>
      <xdr:rowOff>55626</xdr:rowOff>
    </xdr:to>
    <xdr:cxnSp macro="">
      <xdr:nvCxnSpPr>
        <xdr:cNvPr id="374" name="直線コネクタ 373"/>
        <xdr:cNvCxnSpPr/>
      </xdr:nvCxnSpPr>
      <xdr:spPr>
        <a:xfrm flipV="1">
          <a:off x="6972300" y="142791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25544</xdr:rowOff>
    </xdr:from>
    <xdr:ext cx="469744" cy="259045"/>
    <xdr:sp macro="" textlink="">
      <xdr:nvSpPr>
        <xdr:cNvPr id="375" name="n_1aveValue【公営住宅】&#10;一人当たり面積"/>
        <xdr:cNvSpPr txBox="1"/>
      </xdr:nvSpPr>
      <xdr:spPr>
        <a:xfrm>
          <a:off x="9391727" y="1459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33545</xdr:rowOff>
    </xdr:from>
    <xdr:ext cx="469744" cy="259045"/>
    <xdr:sp macro="" textlink="">
      <xdr:nvSpPr>
        <xdr:cNvPr id="376" name="n_2aveValue【公営住宅】&#10;一人当たり面積"/>
        <xdr:cNvSpPr txBox="1"/>
      </xdr:nvSpPr>
      <xdr:spPr>
        <a:xfrm>
          <a:off x="8515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38116</xdr:rowOff>
    </xdr:from>
    <xdr:ext cx="469744" cy="259045"/>
    <xdr:sp macro="" textlink="">
      <xdr:nvSpPr>
        <xdr:cNvPr id="377" name="n_3aveValue【公営住宅】&#10;一人当たり面積"/>
        <xdr:cNvSpPr txBox="1"/>
      </xdr:nvSpPr>
      <xdr:spPr>
        <a:xfrm>
          <a:off x="7626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42690</xdr:rowOff>
    </xdr:from>
    <xdr:ext cx="469744" cy="259045"/>
    <xdr:sp macro="" textlink="">
      <xdr:nvSpPr>
        <xdr:cNvPr id="378" name="n_4aveValue【公営住宅】&#10;一人当たり面積"/>
        <xdr:cNvSpPr txBox="1"/>
      </xdr:nvSpPr>
      <xdr:spPr>
        <a:xfrm>
          <a:off x="6737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99331</xdr:rowOff>
    </xdr:from>
    <xdr:ext cx="469744" cy="259045"/>
    <xdr:sp macro="" textlink="">
      <xdr:nvSpPr>
        <xdr:cNvPr id="379" name="n_1mainValue【公営住宅】&#10;一人当たり面積"/>
        <xdr:cNvSpPr txBox="1"/>
      </xdr:nvSpPr>
      <xdr:spPr>
        <a:xfrm>
          <a:off x="9391727" y="139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108856</xdr:rowOff>
    </xdr:from>
    <xdr:ext cx="469744" cy="259045"/>
    <xdr:sp macro="" textlink="">
      <xdr:nvSpPr>
        <xdr:cNvPr id="380" name="n_2mainValue【公営住宅】&#10;一人当たり面積"/>
        <xdr:cNvSpPr txBox="1"/>
      </xdr:nvSpPr>
      <xdr:spPr>
        <a:xfrm>
          <a:off x="8515427" y="1399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116095</xdr:rowOff>
    </xdr:from>
    <xdr:ext cx="469744" cy="259045"/>
    <xdr:sp macro="" textlink="">
      <xdr:nvSpPr>
        <xdr:cNvPr id="381" name="n_3mainValue【公営住宅】&#10;一人当たり面積"/>
        <xdr:cNvSpPr txBox="1"/>
      </xdr:nvSpPr>
      <xdr:spPr>
        <a:xfrm>
          <a:off x="7626427" y="1400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122953</xdr:rowOff>
    </xdr:from>
    <xdr:ext cx="469744" cy="259045"/>
    <xdr:sp macro="" textlink="">
      <xdr:nvSpPr>
        <xdr:cNvPr id="382" name="n_4mainValue【公営住宅】&#10;一人当たり面積"/>
        <xdr:cNvSpPr txBox="1"/>
      </xdr:nvSpPr>
      <xdr:spPr>
        <a:xfrm>
          <a:off x="6737427" y="1401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423" name="直線コネクタ 422"/>
        <xdr:cNvCxnSpPr/>
      </xdr:nvCxnSpPr>
      <xdr:spPr>
        <a:xfrm flipV="1">
          <a:off x="16318864" y="5713095"/>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426" name="【認定こども園・幼稚園・保育所】&#10;有形固定資産減価償却率最大値テキスト"/>
        <xdr:cNvSpPr txBox="1"/>
      </xdr:nvSpPr>
      <xdr:spPr>
        <a:xfrm>
          <a:off x="16357600" y="548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427" name="直線コネクタ 426"/>
        <xdr:cNvCxnSpPr/>
      </xdr:nvCxnSpPr>
      <xdr:spPr>
        <a:xfrm>
          <a:off x="16230600" y="571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2557</xdr:rowOff>
    </xdr:from>
    <xdr:ext cx="405111" cy="259045"/>
    <xdr:sp macro="" textlink="">
      <xdr:nvSpPr>
        <xdr:cNvPr id="428" name="【認定こども園・幼稚園・保育所】&#10;有形固定資産減価償却率平均値テキスト"/>
        <xdr:cNvSpPr txBox="1"/>
      </xdr:nvSpPr>
      <xdr:spPr>
        <a:xfrm>
          <a:off x="16357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29" name="フローチャート: 判断 428"/>
        <xdr:cNvSpPr/>
      </xdr:nvSpPr>
      <xdr:spPr>
        <a:xfrm>
          <a:off x="16268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430" name="フローチャート: 判断 429"/>
        <xdr:cNvSpPr/>
      </xdr:nvSpPr>
      <xdr:spPr>
        <a:xfrm>
          <a:off x="15430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31" name="フローチャート: 判断 430"/>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432" name="フローチャート: 判断 431"/>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433" name="フローチャート: 判断 432"/>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439" name="楕円 438"/>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440" name="【認定こども園・幼稚園・保育所】&#10;有形固定資産減価償却率該当値テキスト"/>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441" name="楕円 440"/>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442" name="直線コネクタ 441"/>
        <xdr:cNvCxnSpPr/>
      </xdr:nvCxnSpPr>
      <xdr:spPr>
        <a:xfrm>
          <a:off x="15481300" y="723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443" name="楕円 442"/>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444" name="直線コネクタ 443"/>
        <xdr:cNvCxnSpPr/>
      </xdr:nvCxnSpPr>
      <xdr:spPr>
        <a:xfrm>
          <a:off x="1459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445" name="楕円 444"/>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446" name="直線コネクタ 445"/>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158750</xdr:rowOff>
    </xdr:from>
    <xdr:to>
      <xdr:col>67</xdr:col>
      <xdr:colOff>101600</xdr:colOff>
      <xdr:row>42</xdr:row>
      <xdr:rowOff>88900</xdr:rowOff>
    </xdr:to>
    <xdr:sp macro="" textlink="">
      <xdr:nvSpPr>
        <xdr:cNvPr id="447" name="楕円 446"/>
        <xdr:cNvSpPr/>
      </xdr:nvSpPr>
      <xdr:spPr>
        <a:xfrm>
          <a:off x="12763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38100</xdr:rowOff>
    </xdr:from>
    <xdr:to>
      <xdr:col>71</xdr:col>
      <xdr:colOff>177800</xdr:colOff>
      <xdr:row>42</xdr:row>
      <xdr:rowOff>38100</xdr:rowOff>
    </xdr:to>
    <xdr:cxnSp macro="">
      <xdr:nvCxnSpPr>
        <xdr:cNvPr id="448" name="直線コネクタ 447"/>
        <xdr:cNvCxnSpPr/>
      </xdr:nvCxnSpPr>
      <xdr:spPr>
        <a:xfrm>
          <a:off x="12814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71137</xdr:rowOff>
    </xdr:from>
    <xdr:ext cx="405111" cy="259045"/>
    <xdr:sp macro="" textlink="">
      <xdr:nvSpPr>
        <xdr:cNvPr id="449" name="n_1aveValue【認定こども園・幼稚園・保育所】&#10;有形固定資産減価償却率"/>
        <xdr:cNvSpPr txBox="1"/>
      </xdr:nvSpPr>
      <xdr:spPr>
        <a:xfrm>
          <a:off x="152660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450" name="n_2aveValue【認定こども園・幼稚園・保育所】&#10;有形固定資産減価償却率"/>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451" name="n_3aveValue【認定こども園・幼稚園・保育所】&#10;有形固定資産減価償却率"/>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452" name="n_4aveValue【認定こども園・幼稚園・保育所】&#10;有形固定資産減価償却率"/>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453" name="n_1mainValue【認定こども園・幼稚園・保育所】&#10;有形固定資産減価償却率"/>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454" name="n_2mainValue【認定こども園・幼稚園・保育所】&#10;有形固定資産減価償却率"/>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455" name="n_3mainValue【認定こども園・幼稚園・保育所】&#10;有形固定資産減価償却率"/>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80027</xdr:rowOff>
    </xdr:from>
    <xdr:ext cx="469744" cy="259045"/>
    <xdr:sp macro="" textlink="">
      <xdr:nvSpPr>
        <xdr:cNvPr id="456" name="n_4mainValue【認定こども園・幼稚園・保育所】&#10;有形固定資産減価償却率"/>
        <xdr:cNvSpPr txBox="1"/>
      </xdr:nvSpPr>
      <xdr:spPr>
        <a:xfrm>
          <a:off x="12579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480" name="直線コネクタ 479"/>
        <xdr:cNvCxnSpPr/>
      </xdr:nvCxnSpPr>
      <xdr:spPr>
        <a:xfrm flipV="1">
          <a:off x="22160864" y="596455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483" name="【認定こども園・幼稚園・保育所】&#10;一人当たり面積最大値テキスト"/>
        <xdr:cNvSpPr txBox="1"/>
      </xdr:nvSpPr>
      <xdr:spPr>
        <a:xfrm>
          <a:off x="22199600" y="57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484" name="直線コネクタ 483"/>
        <xdr:cNvCxnSpPr/>
      </xdr:nvCxnSpPr>
      <xdr:spPr>
        <a:xfrm>
          <a:off x="22072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139717</xdr:rowOff>
    </xdr:from>
    <xdr:ext cx="469744" cy="259045"/>
    <xdr:sp macro="" textlink="">
      <xdr:nvSpPr>
        <xdr:cNvPr id="485" name="【認定こども園・幼稚園・保育所】&#10;一人当たり面積平均値テキスト"/>
        <xdr:cNvSpPr txBox="1"/>
      </xdr:nvSpPr>
      <xdr:spPr>
        <a:xfrm>
          <a:off x="22199600" y="665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86" name="フローチャート: 判断 485"/>
        <xdr:cNvSpPr/>
      </xdr:nvSpPr>
      <xdr:spPr>
        <a:xfrm>
          <a:off x="221107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487" name="フローチャート: 判断 486"/>
        <xdr:cNvSpPr/>
      </xdr:nvSpPr>
      <xdr:spPr>
        <a:xfrm>
          <a:off x="21272500" y="681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488" name="フローチャート: 判断 487"/>
        <xdr:cNvSpPr/>
      </xdr:nvSpPr>
      <xdr:spPr>
        <a:xfrm>
          <a:off x="20383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489" name="フローチャート: 判断 488"/>
        <xdr:cNvSpPr/>
      </xdr:nvSpPr>
      <xdr:spPr>
        <a:xfrm>
          <a:off x="19494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490" name="フローチャート: 判断 489"/>
        <xdr:cNvSpPr/>
      </xdr:nvSpPr>
      <xdr:spPr>
        <a:xfrm>
          <a:off x="18605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133985</xdr:rowOff>
    </xdr:from>
    <xdr:to>
      <xdr:col>116</xdr:col>
      <xdr:colOff>114300</xdr:colOff>
      <xdr:row>42</xdr:row>
      <xdr:rowOff>64135</xdr:rowOff>
    </xdr:to>
    <xdr:sp macro="" textlink="">
      <xdr:nvSpPr>
        <xdr:cNvPr id="496" name="楕円 495"/>
        <xdr:cNvSpPr/>
      </xdr:nvSpPr>
      <xdr:spPr>
        <a:xfrm>
          <a:off x="22110700" y="71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48912</xdr:rowOff>
    </xdr:from>
    <xdr:ext cx="469744" cy="259045"/>
    <xdr:sp macro="" textlink="">
      <xdr:nvSpPr>
        <xdr:cNvPr id="497" name="【認定こども園・幼稚園・保育所】&#10;一人当たり面積該当値テキスト"/>
        <xdr:cNvSpPr txBox="1"/>
      </xdr:nvSpPr>
      <xdr:spPr>
        <a:xfrm>
          <a:off x="22199600" y="707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135890</xdr:rowOff>
    </xdr:from>
    <xdr:to>
      <xdr:col>112</xdr:col>
      <xdr:colOff>38100</xdr:colOff>
      <xdr:row>42</xdr:row>
      <xdr:rowOff>66040</xdr:rowOff>
    </xdr:to>
    <xdr:sp macro="" textlink="">
      <xdr:nvSpPr>
        <xdr:cNvPr id="498" name="楕円 497"/>
        <xdr:cNvSpPr/>
      </xdr:nvSpPr>
      <xdr:spPr>
        <a:xfrm>
          <a:off x="21272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13335</xdr:rowOff>
    </xdr:from>
    <xdr:to>
      <xdr:col>116</xdr:col>
      <xdr:colOff>63500</xdr:colOff>
      <xdr:row>42</xdr:row>
      <xdr:rowOff>15240</xdr:rowOff>
    </xdr:to>
    <xdr:cxnSp macro="">
      <xdr:nvCxnSpPr>
        <xdr:cNvPr id="499" name="直線コネクタ 498"/>
        <xdr:cNvCxnSpPr/>
      </xdr:nvCxnSpPr>
      <xdr:spPr>
        <a:xfrm flipV="1">
          <a:off x="21323300" y="721423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135890</xdr:rowOff>
    </xdr:from>
    <xdr:to>
      <xdr:col>107</xdr:col>
      <xdr:colOff>101600</xdr:colOff>
      <xdr:row>42</xdr:row>
      <xdr:rowOff>66040</xdr:rowOff>
    </xdr:to>
    <xdr:sp macro="" textlink="">
      <xdr:nvSpPr>
        <xdr:cNvPr id="500" name="楕円 499"/>
        <xdr:cNvSpPr/>
      </xdr:nvSpPr>
      <xdr:spPr>
        <a:xfrm>
          <a:off x="20383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15240</xdr:rowOff>
    </xdr:from>
    <xdr:to>
      <xdr:col>111</xdr:col>
      <xdr:colOff>177800</xdr:colOff>
      <xdr:row>42</xdr:row>
      <xdr:rowOff>15240</xdr:rowOff>
    </xdr:to>
    <xdr:cxnSp macro="">
      <xdr:nvCxnSpPr>
        <xdr:cNvPr id="501" name="直線コネクタ 500"/>
        <xdr:cNvCxnSpPr/>
      </xdr:nvCxnSpPr>
      <xdr:spPr>
        <a:xfrm>
          <a:off x="20434300" y="7216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135890</xdr:rowOff>
    </xdr:from>
    <xdr:to>
      <xdr:col>102</xdr:col>
      <xdr:colOff>165100</xdr:colOff>
      <xdr:row>42</xdr:row>
      <xdr:rowOff>66040</xdr:rowOff>
    </xdr:to>
    <xdr:sp macro="" textlink="">
      <xdr:nvSpPr>
        <xdr:cNvPr id="502" name="楕円 501"/>
        <xdr:cNvSpPr/>
      </xdr:nvSpPr>
      <xdr:spPr>
        <a:xfrm>
          <a:off x="19494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15240</xdr:rowOff>
    </xdr:from>
    <xdr:to>
      <xdr:col>107</xdr:col>
      <xdr:colOff>50800</xdr:colOff>
      <xdr:row>42</xdr:row>
      <xdr:rowOff>15240</xdr:rowOff>
    </xdr:to>
    <xdr:cxnSp macro="">
      <xdr:nvCxnSpPr>
        <xdr:cNvPr id="503" name="直線コネクタ 502"/>
        <xdr:cNvCxnSpPr/>
      </xdr:nvCxnSpPr>
      <xdr:spPr>
        <a:xfrm>
          <a:off x="19545300" y="7216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135890</xdr:rowOff>
    </xdr:from>
    <xdr:to>
      <xdr:col>98</xdr:col>
      <xdr:colOff>38100</xdr:colOff>
      <xdr:row>42</xdr:row>
      <xdr:rowOff>66040</xdr:rowOff>
    </xdr:to>
    <xdr:sp macro="" textlink="">
      <xdr:nvSpPr>
        <xdr:cNvPr id="504" name="楕円 503"/>
        <xdr:cNvSpPr/>
      </xdr:nvSpPr>
      <xdr:spPr>
        <a:xfrm>
          <a:off x="18605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15240</xdr:rowOff>
    </xdr:from>
    <xdr:to>
      <xdr:col>102</xdr:col>
      <xdr:colOff>114300</xdr:colOff>
      <xdr:row>42</xdr:row>
      <xdr:rowOff>15240</xdr:rowOff>
    </xdr:to>
    <xdr:cxnSp macro="">
      <xdr:nvCxnSpPr>
        <xdr:cNvPr id="505" name="直線コネクタ 504"/>
        <xdr:cNvCxnSpPr/>
      </xdr:nvCxnSpPr>
      <xdr:spPr>
        <a:xfrm>
          <a:off x="18656300" y="7216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73042</xdr:rowOff>
    </xdr:from>
    <xdr:ext cx="469744" cy="259045"/>
    <xdr:sp macro="" textlink="">
      <xdr:nvSpPr>
        <xdr:cNvPr id="506" name="n_1aveValue【認定こども園・幼稚園・保育所】&#10;一人当たり面積"/>
        <xdr:cNvSpPr txBox="1"/>
      </xdr:nvSpPr>
      <xdr:spPr>
        <a:xfrm>
          <a:off x="21075727"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93997</xdr:rowOff>
    </xdr:from>
    <xdr:ext cx="469744" cy="259045"/>
    <xdr:sp macro="" textlink="">
      <xdr:nvSpPr>
        <xdr:cNvPr id="507" name="n_2aveValue【認定こども園・幼稚園・保育所】&#10;一人当たり面積"/>
        <xdr:cNvSpPr txBox="1"/>
      </xdr:nvSpPr>
      <xdr:spPr>
        <a:xfrm>
          <a:off x="20199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101617</xdr:rowOff>
    </xdr:from>
    <xdr:ext cx="469744" cy="259045"/>
    <xdr:sp macro="" textlink="">
      <xdr:nvSpPr>
        <xdr:cNvPr id="508" name="n_3aveValue【認定こども園・幼稚園・保育所】&#10;一人当たり面積"/>
        <xdr:cNvSpPr txBox="1"/>
      </xdr:nvSpPr>
      <xdr:spPr>
        <a:xfrm>
          <a:off x="19310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99712</xdr:rowOff>
    </xdr:from>
    <xdr:ext cx="469744" cy="259045"/>
    <xdr:sp macro="" textlink="">
      <xdr:nvSpPr>
        <xdr:cNvPr id="509" name="n_4aveValue【認定こども園・幼稚園・保育所】&#10;一人当たり面積"/>
        <xdr:cNvSpPr txBox="1"/>
      </xdr:nvSpPr>
      <xdr:spPr>
        <a:xfrm>
          <a:off x="18421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57167</xdr:rowOff>
    </xdr:from>
    <xdr:ext cx="469744" cy="259045"/>
    <xdr:sp macro="" textlink="">
      <xdr:nvSpPr>
        <xdr:cNvPr id="510" name="n_1mainValue【認定こども園・幼稚園・保育所】&#10;一人当たり面積"/>
        <xdr:cNvSpPr txBox="1"/>
      </xdr:nvSpPr>
      <xdr:spPr>
        <a:xfrm>
          <a:off x="21075727"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57167</xdr:rowOff>
    </xdr:from>
    <xdr:ext cx="469744" cy="259045"/>
    <xdr:sp macro="" textlink="">
      <xdr:nvSpPr>
        <xdr:cNvPr id="511" name="n_2mainValue【認定こども園・幼稚園・保育所】&#10;一人当たり面積"/>
        <xdr:cNvSpPr txBox="1"/>
      </xdr:nvSpPr>
      <xdr:spPr>
        <a:xfrm>
          <a:off x="20199427"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57167</xdr:rowOff>
    </xdr:from>
    <xdr:ext cx="469744" cy="259045"/>
    <xdr:sp macro="" textlink="">
      <xdr:nvSpPr>
        <xdr:cNvPr id="512" name="n_3mainValue【認定こども園・幼稚園・保育所】&#10;一人当たり面積"/>
        <xdr:cNvSpPr txBox="1"/>
      </xdr:nvSpPr>
      <xdr:spPr>
        <a:xfrm>
          <a:off x="19310427"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57167</xdr:rowOff>
    </xdr:from>
    <xdr:ext cx="469744" cy="259045"/>
    <xdr:sp macro="" textlink="">
      <xdr:nvSpPr>
        <xdr:cNvPr id="513" name="n_4mainValue【認定こども園・幼稚園・保育所】&#10;一人当たり面積"/>
        <xdr:cNvSpPr txBox="1"/>
      </xdr:nvSpPr>
      <xdr:spPr>
        <a:xfrm>
          <a:off x="18421427"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538" name="直線コネクタ 537"/>
        <xdr:cNvCxnSpPr/>
      </xdr:nvCxnSpPr>
      <xdr:spPr>
        <a:xfrm flipV="1">
          <a:off x="16318864" y="972121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539" name="【学校施設】&#10;有形固定資産減価償却率最小値テキスト"/>
        <xdr:cNvSpPr txBox="1"/>
      </xdr:nvSpPr>
      <xdr:spPr>
        <a:xfrm>
          <a:off x="16357600"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540" name="直線コネクタ 539"/>
        <xdr:cNvCxnSpPr/>
      </xdr:nvCxnSpPr>
      <xdr:spPr>
        <a:xfrm>
          <a:off x="16230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541" name="【学校施設】&#10;有形固定資産減価償却率最大値テキスト"/>
        <xdr:cNvSpPr txBox="1"/>
      </xdr:nvSpPr>
      <xdr:spPr>
        <a:xfrm>
          <a:off x="16357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542" name="直線コネクタ 541"/>
        <xdr:cNvCxnSpPr/>
      </xdr:nvCxnSpPr>
      <xdr:spPr>
        <a:xfrm>
          <a:off x="16230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32402</xdr:rowOff>
    </xdr:from>
    <xdr:ext cx="405111" cy="259045"/>
    <xdr:sp macro="" textlink="">
      <xdr:nvSpPr>
        <xdr:cNvPr id="543" name="【学校施設】&#10;有形固定資産減価償却率平均値テキスト"/>
        <xdr:cNvSpPr txBox="1"/>
      </xdr:nvSpPr>
      <xdr:spPr>
        <a:xfrm>
          <a:off x="16357600" y="1031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544" name="フローチャート: 判断 543"/>
        <xdr:cNvSpPr/>
      </xdr:nvSpPr>
      <xdr:spPr>
        <a:xfrm>
          <a:off x="16268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5" name="フローチャート: 判断 544"/>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46" name="フローチャート: 判断 545"/>
        <xdr:cNvSpPr/>
      </xdr:nvSpPr>
      <xdr:spPr>
        <a:xfrm>
          <a:off x="14541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47" name="フローチャート: 判断 546"/>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48" name="フローチャート: 判断 547"/>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88265</xdr:rowOff>
    </xdr:from>
    <xdr:to>
      <xdr:col>85</xdr:col>
      <xdr:colOff>177800</xdr:colOff>
      <xdr:row>59</xdr:row>
      <xdr:rowOff>18415</xdr:rowOff>
    </xdr:to>
    <xdr:sp macro="" textlink="">
      <xdr:nvSpPr>
        <xdr:cNvPr id="554" name="楕円 553"/>
        <xdr:cNvSpPr/>
      </xdr:nvSpPr>
      <xdr:spPr>
        <a:xfrm>
          <a:off x="162687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111142</xdr:rowOff>
    </xdr:from>
    <xdr:ext cx="405111" cy="259045"/>
    <xdr:sp macro="" textlink="">
      <xdr:nvSpPr>
        <xdr:cNvPr id="555" name="【学校施設】&#10;有形固定資産減価償却率該当値テキスト"/>
        <xdr:cNvSpPr txBox="1"/>
      </xdr:nvSpPr>
      <xdr:spPr>
        <a:xfrm>
          <a:off x="16357600"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57785</xdr:rowOff>
    </xdr:from>
    <xdr:to>
      <xdr:col>81</xdr:col>
      <xdr:colOff>101600</xdr:colOff>
      <xdr:row>58</xdr:row>
      <xdr:rowOff>159385</xdr:rowOff>
    </xdr:to>
    <xdr:sp macro="" textlink="">
      <xdr:nvSpPr>
        <xdr:cNvPr id="556" name="楕円 555"/>
        <xdr:cNvSpPr/>
      </xdr:nvSpPr>
      <xdr:spPr>
        <a:xfrm>
          <a:off x="15430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108585</xdr:rowOff>
    </xdr:from>
    <xdr:to>
      <xdr:col>85</xdr:col>
      <xdr:colOff>127000</xdr:colOff>
      <xdr:row>58</xdr:row>
      <xdr:rowOff>139065</xdr:rowOff>
    </xdr:to>
    <xdr:cxnSp macro="">
      <xdr:nvCxnSpPr>
        <xdr:cNvPr id="557" name="直線コネクタ 556"/>
        <xdr:cNvCxnSpPr/>
      </xdr:nvCxnSpPr>
      <xdr:spPr>
        <a:xfrm>
          <a:off x="15481300" y="100526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10160</xdr:rowOff>
    </xdr:from>
    <xdr:to>
      <xdr:col>76</xdr:col>
      <xdr:colOff>165100</xdr:colOff>
      <xdr:row>59</xdr:row>
      <xdr:rowOff>111760</xdr:rowOff>
    </xdr:to>
    <xdr:sp macro="" textlink="">
      <xdr:nvSpPr>
        <xdr:cNvPr id="558" name="楕円 557"/>
        <xdr:cNvSpPr/>
      </xdr:nvSpPr>
      <xdr:spPr>
        <a:xfrm>
          <a:off x="14541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108585</xdr:rowOff>
    </xdr:from>
    <xdr:to>
      <xdr:col>81</xdr:col>
      <xdr:colOff>50800</xdr:colOff>
      <xdr:row>59</xdr:row>
      <xdr:rowOff>60960</xdr:rowOff>
    </xdr:to>
    <xdr:cxnSp macro="">
      <xdr:nvCxnSpPr>
        <xdr:cNvPr id="559" name="直線コネクタ 558"/>
        <xdr:cNvCxnSpPr/>
      </xdr:nvCxnSpPr>
      <xdr:spPr>
        <a:xfrm flipV="1">
          <a:off x="14592300" y="1005268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141605</xdr:rowOff>
    </xdr:from>
    <xdr:to>
      <xdr:col>72</xdr:col>
      <xdr:colOff>38100</xdr:colOff>
      <xdr:row>59</xdr:row>
      <xdr:rowOff>71755</xdr:rowOff>
    </xdr:to>
    <xdr:sp macro="" textlink="">
      <xdr:nvSpPr>
        <xdr:cNvPr id="560" name="楕円 559"/>
        <xdr:cNvSpPr/>
      </xdr:nvSpPr>
      <xdr:spPr>
        <a:xfrm>
          <a:off x="13652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20955</xdr:rowOff>
    </xdr:from>
    <xdr:to>
      <xdr:col>76</xdr:col>
      <xdr:colOff>114300</xdr:colOff>
      <xdr:row>59</xdr:row>
      <xdr:rowOff>60960</xdr:rowOff>
    </xdr:to>
    <xdr:cxnSp macro="">
      <xdr:nvCxnSpPr>
        <xdr:cNvPr id="561" name="直線コネクタ 560"/>
        <xdr:cNvCxnSpPr/>
      </xdr:nvCxnSpPr>
      <xdr:spPr>
        <a:xfrm>
          <a:off x="13703300" y="101365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99695</xdr:rowOff>
    </xdr:from>
    <xdr:to>
      <xdr:col>67</xdr:col>
      <xdr:colOff>101600</xdr:colOff>
      <xdr:row>59</xdr:row>
      <xdr:rowOff>29845</xdr:rowOff>
    </xdr:to>
    <xdr:sp macro="" textlink="">
      <xdr:nvSpPr>
        <xdr:cNvPr id="562" name="楕円 561"/>
        <xdr:cNvSpPr/>
      </xdr:nvSpPr>
      <xdr:spPr>
        <a:xfrm>
          <a:off x="12763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150495</xdr:rowOff>
    </xdr:from>
    <xdr:to>
      <xdr:col>71</xdr:col>
      <xdr:colOff>177800</xdr:colOff>
      <xdr:row>59</xdr:row>
      <xdr:rowOff>20955</xdr:rowOff>
    </xdr:to>
    <xdr:cxnSp macro="">
      <xdr:nvCxnSpPr>
        <xdr:cNvPr id="563" name="直線コネクタ 562"/>
        <xdr:cNvCxnSpPr/>
      </xdr:nvCxnSpPr>
      <xdr:spPr>
        <a:xfrm>
          <a:off x="12814300" y="100945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64"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565" name="n_2aveValue【学校施設】&#10;有形固定資産減価償却率"/>
        <xdr:cNvSpPr txBox="1"/>
      </xdr:nvSpPr>
      <xdr:spPr>
        <a:xfrm>
          <a:off x="14389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566" name="n_3aveValue【学校施設】&#10;有形固定資産減価償却率"/>
        <xdr:cNvSpPr txBox="1"/>
      </xdr:nvSpPr>
      <xdr:spPr>
        <a:xfrm>
          <a:off x="13500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567" name="n_4aveValue【学校施設】&#10;有形固定資産減価償却率"/>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4462</xdr:rowOff>
    </xdr:from>
    <xdr:ext cx="405111" cy="259045"/>
    <xdr:sp macro="" textlink="">
      <xdr:nvSpPr>
        <xdr:cNvPr id="568" name="n_1mainValue【学校施設】&#10;有形固定資産減価償却率"/>
        <xdr:cNvSpPr txBox="1"/>
      </xdr:nvSpPr>
      <xdr:spPr>
        <a:xfrm>
          <a:off x="152660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128287</xdr:rowOff>
    </xdr:from>
    <xdr:ext cx="405111" cy="259045"/>
    <xdr:sp macro="" textlink="">
      <xdr:nvSpPr>
        <xdr:cNvPr id="569" name="n_2mainValue【学校施設】&#10;有形固定資産減価償却率"/>
        <xdr:cNvSpPr txBox="1"/>
      </xdr:nvSpPr>
      <xdr:spPr>
        <a:xfrm>
          <a:off x="14389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88282</xdr:rowOff>
    </xdr:from>
    <xdr:ext cx="405111" cy="259045"/>
    <xdr:sp macro="" textlink="">
      <xdr:nvSpPr>
        <xdr:cNvPr id="570" name="n_3mainValue【学校施設】&#10;有形固定資産減価償却率"/>
        <xdr:cNvSpPr txBox="1"/>
      </xdr:nvSpPr>
      <xdr:spPr>
        <a:xfrm>
          <a:off x="13500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46372</xdr:rowOff>
    </xdr:from>
    <xdr:ext cx="405111" cy="259045"/>
    <xdr:sp macro="" textlink="">
      <xdr:nvSpPr>
        <xdr:cNvPr id="571" name="n_4mainValue【学校施設】&#10;有形固定資産減価償却率"/>
        <xdr:cNvSpPr txBox="1"/>
      </xdr:nvSpPr>
      <xdr:spPr>
        <a:xfrm>
          <a:off x="126117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3" name="直線コネクタ 58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594" name="直線コネクタ 593"/>
        <xdr:cNvCxnSpPr/>
      </xdr:nvCxnSpPr>
      <xdr:spPr>
        <a:xfrm flipV="1">
          <a:off x="22160864" y="9908439"/>
          <a:ext cx="0" cy="100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95" name="【学校施設】&#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96" name="直線コネクタ 595"/>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597" name="【学校施設】&#10;一人当たり面積最大値テキスト"/>
        <xdr:cNvSpPr txBox="1"/>
      </xdr:nvSpPr>
      <xdr:spPr>
        <a:xfrm>
          <a:off x="22199600" y="968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598" name="直線コネクタ 597"/>
        <xdr:cNvCxnSpPr/>
      </xdr:nvCxnSpPr>
      <xdr:spPr>
        <a:xfrm>
          <a:off x="22072600" y="9908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142968</xdr:rowOff>
    </xdr:from>
    <xdr:ext cx="469744" cy="259045"/>
    <xdr:sp macro="" textlink="">
      <xdr:nvSpPr>
        <xdr:cNvPr id="599" name="【学校施設】&#10;一人当たり面積平均値テキスト"/>
        <xdr:cNvSpPr txBox="1"/>
      </xdr:nvSpPr>
      <xdr:spPr>
        <a:xfrm>
          <a:off x="22199600" y="10429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600" name="フローチャート: 判断 599"/>
        <xdr:cNvSpPr/>
      </xdr:nvSpPr>
      <xdr:spPr>
        <a:xfrm>
          <a:off x="22110700" y="1045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601" name="フローチャート: 判断 600"/>
        <xdr:cNvSpPr/>
      </xdr:nvSpPr>
      <xdr:spPr>
        <a:xfrm>
          <a:off x="21272500" y="104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602" name="フローチャート: 判断 601"/>
        <xdr:cNvSpPr/>
      </xdr:nvSpPr>
      <xdr:spPr>
        <a:xfrm>
          <a:off x="20383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40183</xdr:rowOff>
    </xdr:from>
    <xdr:to>
      <xdr:col>102</xdr:col>
      <xdr:colOff>165100</xdr:colOff>
      <xdr:row>61</xdr:row>
      <xdr:rowOff>141783</xdr:rowOff>
    </xdr:to>
    <xdr:sp macro="" textlink="">
      <xdr:nvSpPr>
        <xdr:cNvPr id="603" name="フローチャート: 判断 602"/>
        <xdr:cNvSpPr/>
      </xdr:nvSpPr>
      <xdr:spPr>
        <a:xfrm>
          <a:off x="19494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52527</xdr:rowOff>
    </xdr:from>
    <xdr:to>
      <xdr:col>98</xdr:col>
      <xdr:colOff>38100</xdr:colOff>
      <xdr:row>61</xdr:row>
      <xdr:rowOff>154127</xdr:rowOff>
    </xdr:to>
    <xdr:sp macro="" textlink="">
      <xdr:nvSpPr>
        <xdr:cNvPr id="604" name="フローチャート: 判断 603"/>
        <xdr:cNvSpPr/>
      </xdr:nvSpPr>
      <xdr:spPr>
        <a:xfrm>
          <a:off x="18605500" y="105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121565</xdr:rowOff>
    </xdr:from>
    <xdr:to>
      <xdr:col>116</xdr:col>
      <xdr:colOff>114300</xdr:colOff>
      <xdr:row>61</xdr:row>
      <xdr:rowOff>51715</xdr:rowOff>
    </xdr:to>
    <xdr:sp macro="" textlink="">
      <xdr:nvSpPr>
        <xdr:cNvPr id="610" name="楕円 609"/>
        <xdr:cNvSpPr/>
      </xdr:nvSpPr>
      <xdr:spPr>
        <a:xfrm>
          <a:off x="22110700" y="104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144442</xdr:rowOff>
    </xdr:from>
    <xdr:ext cx="469744" cy="259045"/>
    <xdr:sp macro="" textlink="">
      <xdr:nvSpPr>
        <xdr:cNvPr id="611" name="【学校施設】&#10;一人当たり面積該当値テキスト"/>
        <xdr:cNvSpPr txBox="1"/>
      </xdr:nvSpPr>
      <xdr:spPr>
        <a:xfrm>
          <a:off x="22199600" y="102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133452</xdr:rowOff>
    </xdr:from>
    <xdr:to>
      <xdr:col>112</xdr:col>
      <xdr:colOff>38100</xdr:colOff>
      <xdr:row>61</xdr:row>
      <xdr:rowOff>63602</xdr:rowOff>
    </xdr:to>
    <xdr:sp macro="" textlink="">
      <xdr:nvSpPr>
        <xdr:cNvPr id="612" name="楕円 611"/>
        <xdr:cNvSpPr/>
      </xdr:nvSpPr>
      <xdr:spPr>
        <a:xfrm>
          <a:off x="21272500" y="1042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915</xdr:rowOff>
    </xdr:from>
    <xdr:to>
      <xdr:col>116</xdr:col>
      <xdr:colOff>63500</xdr:colOff>
      <xdr:row>61</xdr:row>
      <xdr:rowOff>12802</xdr:rowOff>
    </xdr:to>
    <xdr:cxnSp macro="">
      <xdr:nvCxnSpPr>
        <xdr:cNvPr id="613" name="直線コネクタ 612"/>
        <xdr:cNvCxnSpPr/>
      </xdr:nvCxnSpPr>
      <xdr:spPr>
        <a:xfrm flipV="1">
          <a:off x="21323300" y="10459365"/>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72644</xdr:rowOff>
    </xdr:from>
    <xdr:to>
      <xdr:col>107</xdr:col>
      <xdr:colOff>101600</xdr:colOff>
      <xdr:row>62</xdr:row>
      <xdr:rowOff>2794</xdr:rowOff>
    </xdr:to>
    <xdr:sp macro="" textlink="">
      <xdr:nvSpPr>
        <xdr:cNvPr id="614" name="楕円 613"/>
        <xdr:cNvSpPr/>
      </xdr:nvSpPr>
      <xdr:spPr>
        <a:xfrm>
          <a:off x="203835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12802</xdr:rowOff>
    </xdr:from>
    <xdr:to>
      <xdr:col>111</xdr:col>
      <xdr:colOff>177800</xdr:colOff>
      <xdr:row>61</xdr:row>
      <xdr:rowOff>123444</xdr:rowOff>
    </xdr:to>
    <xdr:cxnSp macro="">
      <xdr:nvCxnSpPr>
        <xdr:cNvPr id="615" name="直線コネクタ 614"/>
        <xdr:cNvCxnSpPr/>
      </xdr:nvCxnSpPr>
      <xdr:spPr>
        <a:xfrm flipV="1">
          <a:off x="20434300" y="10471252"/>
          <a:ext cx="889000" cy="1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83159</xdr:rowOff>
    </xdr:from>
    <xdr:to>
      <xdr:col>102</xdr:col>
      <xdr:colOff>165100</xdr:colOff>
      <xdr:row>62</xdr:row>
      <xdr:rowOff>13309</xdr:rowOff>
    </xdr:to>
    <xdr:sp macro="" textlink="">
      <xdr:nvSpPr>
        <xdr:cNvPr id="616" name="楕円 615"/>
        <xdr:cNvSpPr/>
      </xdr:nvSpPr>
      <xdr:spPr>
        <a:xfrm>
          <a:off x="19494500" y="105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123444</xdr:rowOff>
    </xdr:from>
    <xdr:to>
      <xdr:col>107</xdr:col>
      <xdr:colOff>50800</xdr:colOff>
      <xdr:row>61</xdr:row>
      <xdr:rowOff>133959</xdr:rowOff>
    </xdr:to>
    <xdr:cxnSp macro="">
      <xdr:nvCxnSpPr>
        <xdr:cNvPr id="617" name="直線コネクタ 616"/>
        <xdr:cNvCxnSpPr/>
      </xdr:nvCxnSpPr>
      <xdr:spPr>
        <a:xfrm flipV="1">
          <a:off x="19545300" y="10581894"/>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92761</xdr:rowOff>
    </xdr:from>
    <xdr:to>
      <xdr:col>98</xdr:col>
      <xdr:colOff>38100</xdr:colOff>
      <xdr:row>62</xdr:row>
      <xdr:rowOff>22911</xdr:rowOff>
    </xdr:to>
    <xdr:sp macro="" textlink="">
      <xdr:nvSpPr>
        <xdr:cNvPr id="618" name="楕円 617"/>
        <xdr:cNvSpPr/>
      </xdr:nvSpPr>
      <xdr:spPr>
        <a:xfrm>
          <a:off x="18605500" y="1055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133959</xdr:rowOff>
    </xdr:from>
    <xdr:to>
      <xdr:col>102</xdr:col>
      <xdr:colOff>114300</xdr:colOff>
      <xdr:row>61</xdr:row>
      <xdr:rowOff>143561</xdr:rowOff>
    </xdr:to>
    <xdr:cxnSp macro="">
      <xdr:nvCxnSpPr>
        <xdr:cNvPr id="619" name="直線コネクタ 618"/>
        <xdr:cNvCxnSpPr/>
      </xdr:nvCxnSpPr>
      <xdr:spPr>
        <a:xfrm flipV="1">
          <a:off x="18656300" y="10592409"/>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94048</xdr:rowOff>
    </xdr:from>
    <xdr:ext cx="469744" cy="259045"/>
    <xdr:sp macro="" textlink="">
      <xdr:nvSpPr>
        <xdr:cNvPr id="620" name="n_1aveValue【学校施設】&#10;一人当たり面積"/>
        <xdr:cNvSpPr txBox="1"/>
      </xdr:nvSpPr>
      <xdr:spPr>
        <a:xfrm>
          <a:off x="21075727" y="105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142308</xdr:rowOff>
    </xdr:from>
    <xdr:ext cx="469744" cy="259045"/>
    <xdr:sp macro="" textlink="">
      <xdr:nvSpPr>
        <xdr:cNvPr id="621" name="n_2aveValue【学校施設】&#10;一人当たり面積"/>
        <xdr:cNvSpPr txBox="1"/>
      </xdr:nvSpPr>
      <xdr:spPr>
        <a:xfrm>
          <a:off x="20199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158310</xdr:rowOff>
    </xdr:from>
    <xdr:ext cx="469744" cy="259045"/>
    <xdr:sp macro="" textlink="">
      <xdr:nvSpPr>
        <xdr:cNvPr id="622" name="n_3aveValue【学校施設】&#10;一人当たり面積"/>
        <xdr:cNvSpPr txBox="1"/>
      </xdr:nvSpPr>
      <xdr:spPr>
        <a:xfrm>
          <a:off x="19310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170654</xdr:rowOff>
    </xdr:from>
    <xdr:ext cx="469744" cy="259045"/>
    <xdr:sp macro="" textlink="">
      <xdr:nvSpPr>
        <xdr:cNvPr id="623" name="n_4aveValue【学校施設】&#10;一人当たり面積"/>
        <xdr:cNvSpPr txBox="1"/>
      </xdr:nvSpPr>
      <xdr:spPr>
        <a:xfrm>
          <a:off x="18421427" y="102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80129</xdr:rowOff>
    </xdr:from>
    <xdr:ext cx="469744" cy="259045"/>
    <xdr:sp macro="" textlink="">
      <xdr:nvSpPr>
        <xdr:cNvPr id="624" name="n_1mainValue【学校施設】&#10;一人当たり面積"/>
        <xdr:cNvSpPr txBox="1"/>
      </xdr:nvSpPr>
      <xdr:spPr>
        <a:xfrm>
          <a:off x="21075727" y="1019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165371</xdr:rowOff>
    </xdr:from>
    <xdr:ext cx="469744" cy="259045"/>
    <xdr:sp macro="" textlink="">
      <xdr:nvSpPr>
        <xdr:cNvPr id="625" name="n_2mainValue【学校施設】&#10;一人当たり面積"/>
        <xdr:cNvSpPr txBox="1"/>
      </xdr:nvSpPr>
      <xdr:spPr>
        <a:xfrm>
          <a:off x="20199427" y="1062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4436</xdr:rowOff>
    </xdr:from>
    <xdr:ext cx="469744" cy="259045"/>
    <xdr:sp macro="" textlink="">
      <xdr:nvSpPr>
        <xdr:cNvPr id="626" name="n_3mainValue【学校施設】&#10;一人当たり面積"/>
        <xdr:cNvSpPr txBox="1"/>
      </xdr:nvSpPr>
      <xdr:spPr>
        <a:xfrm>
          <a:off x="19310427" y="1063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14038</xdr:rowOff>
    </xdr:from>
    <xdr:ext cx="469744" cy="259045"/>
    <xdr:sp macro="" textlink="">
      <xdr:nvSpPr>
        <xdr:cNvPr id="627" name="n_4mainValue【学校施設】&#10;一人当たり面積"/>
        <xdr:cNvSpPr txBox="1"/>
      </xdr:nvSpPr>
      <xdr:spPr>
        <a:xfrm>
          <a:off x="18421427" y="106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6" name="テキスト ボックス 65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4" name="テキスト ボックス 66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6" name="テキスト ボックス 66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100964</xdr:rowOff>
    </xdr:from>
    <xdr:to>
      <xdr:col>85</xdr:col>
      <xdr:colOff>126364</xdr:colOff>
      <xdr:row>108</xdr:row>
      <xdr:rowOff>152400</xdr:rowOff>
    </xdr:to>
    <xdr:cxnSp macro="">
      <xdr:nvCxnSpPr>
        <xdr:cNvPr id="668" name="直線コネクタ 667"/>
        <xdr:cNvCxnSpPr/>
      </xdr:nvCxnSpPr>
      <xdr:spPr>
        <a:xfrm flipV="1">
          <a:off x="16318864" y="17074514"/>
          <a:ext cx="0" cy="1594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9"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0" name="直線コネクタ 66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47641</xdr:rowOff>
    </xdr:from>
    <xdr:ext cx="405111" cy="259045"/>
    <xdr:sp macro="" textlink="">
      <xdr:nvSpPr>
        <xdr:cNvPr id="671" name="【公民館】&#10;有形固定資産減価償却率最大値テキスト"/>
        <xdr:cNvSpPr txBox="1"/>
      </xdr:nvSpPr>
      <xdr:spPr>
        <a:xfrm>
          <a:off x="16357600" y="1684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100964</xdr:rowOff>
    </xdr:from>
    <xdr:to>
      <xdr:col>86</xdr:col>
      <xdr:colOff>25400</xdr:colOff>
      <xdr:row>99</xdr:row>
      <xdr:rowOff>100964</xdr:rowOff>
    </xdr:to>
    <xdr:cxnSp macro="">
      <xdr:nvCxnSpPr>
        <xdr:cNvPr id="672" name="直線コネクタ 671"/>
        <xdr:cNvCxnSpPr/>
      </xdr:nvCxnSpPr>
      <xdr:spPr>
        <a:xfrm>
          <a:off x="16230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673" name="【公民館】&#10;有形固定資産減価償却率平均値テキスト"/>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674" name="フローチャート: 判断 673"/>
        <xdr:cNvSpPr/>
      </xdr:nvSpPr>
      <xdr:spPr>
        <a:xfrm>
          <a:off x="16268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27305</xdr:rowOff>
    </xdr:from>
    <xdr:to>
      <xdr:col>81</xdr:col>
      <xdr:colOff>101600</xdr:colOff>
      <xdr:row>105</xdr:row>
      <xdr:rowOff>128905</xdr:rowOff>
    </xdr:to>
    <xdr:sp macro="" textlink="">
      <xdr:nvSpPr>
        <xdr:cNvPr id="675" name="フローチャート: 判断 674"/>
        <xdr:cNvSpPr/>
      </xdr:nvSpPr>
      <xdr:spPr>
        <a:xfrm>
          <a:off x="15430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676" name="フローチャート: 判断 675"/>
        <xdr:cNvSpPr/>
      </xdr:nvSpPr>
      <xdr:spPr>
        <a:xfrm>
          <a:off x="14541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677" name="フローチャート: 判断 676"/>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678" name="フローチャート: 判断 677"/>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116839</xdr:rowOff>
    </xdr:from>
    <xdr:to>
      <xdr:col>85</xdr:col>
      <xdr:colOff>177800</xdr:colOff>
      <xdr:row>108</xdr:row>
      <xdr:rowOff>46989</xdr:rowOff>
    </xdr:to>
    <xdr:sp macro="" textlink="">
      <xdr:nvSpPr>
        <xdr:cNvPr id="684" name="楕円 683"/>
        <xdr:cNvSpPr/>
      </xdr:nvSpPr>
      <xdr:spPr>
        <a:xfrm>
          <a:off x="162687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95266</xdr:rowOff>
    </xdr:from>
    <xdr:ext cx="405111" cy="259045"/>
    <xdr:sp macro="" textlink="">
      <xdr:nvSpPr>
        <xdr:cNvPr id="685" name="【公民館】&#10;有形固定資産減価償却率該当値テキスト"/>
        <xdr:cNvSpPr txBox="1"/>
      </xdr:nvSpPr>
      <xdr:spPr>
        <a:xfrm>
          <a:off x="16357600"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95886</xdr:rowOff>
    </xdr:from>
    <xdr:to>
      <xdr:col>81</xdr:col>
      <xdr:colOff>101600</xdr:colOff>
      <xdr:row>108</xdr:row>
      <xdr:rowOff>26036</xdr:rowOff>
    </xdr:to>
    <xdr:sp macro="" textlink="">
      <xdr:nvSpPr>
        <xdr:cNvPr id="686" name="楕円 685"/>
        <xdr:cNvSpPr/>
      </xdr:nvSpPr>
      <xdr:spPr>
        <a:xfrm>
          <a:off x="15430500" y="184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146686</xdr:rowOff>
    </xdr:from>
    <xdr:to>
      <xdr:col>85</xdr:col>
      <xdr:colOff>127000</xdr:colOff>
      <xdr:row>107</xdr:row>
      <xdr:rowOff>167639</xdr:rowOff>
    </xdr:to>
    <xdr:cxnSp macro="">
      <xdr:nvCxnSpPr>
        <xdr:cNvPr id="687" name="直線コネクタ 686"/>
        <xdr:cNvCxnSpPr/>
      </xdr:nvCxnSpPr>
      <xdr:spPr>
        <a:xfrm>
          <a:off x="15481300" y="18491836"/>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76836</xdr:rowOff>
    </xdr:from>
    <xdr:to>
      <xdr:col>76</xdr:col>
      <xdr:colOff>165100</xdr:colOff>
      <xdr:row>108</xdr:row>
      <xdr:rowOff>6986</xdr:rowOff>
    </xdr:to>
    <xdr:sp macro="" textlink="">
      <xdr:nvSpPr>
        <xdr:cNvPr id="688" name="楕円 687"/>
        <xdr:cNvSpPr/>
      </xdr:nvSpPr>
      <xdr:spPr>
        <a:xfrm>
          <a:off x="14541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127636</xdr:rowOff>
    </xdr:from>
    <xdr:to>
      <xdr:col>81</xdr:col>
      <xdr:colOff>50800</xdr:colOff>
      <xdr:row>107</xdr:row>
      <xdr:rowOff>146686</xdr:rowOff>
    </xdr:to>
    <xdr:cxnSp macro="">
      <xdr:nvCxnSpPr>
        <xdr:cNvPr id="689" name="直線コネクタ 688"/>
        <xdr:cNvCxnSpPr/>
      </xdr:nvCxnSpPr>
      <xdr:spPr>
        <a:xfrm>
          <a:off x="14592300" y="1847278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55880</xdr:rowOff>
    </xdr:from>
    <xdr:to>
      <xdr:col>72</xdr:col>
      <xdr:colOff>38100</xdr:colOff>
      <xdr:row>107</xdr:row>
      <xdr:rowOff>157480</xdr:rowOff>
    </xdr:to>
    <xdr:sp macro="" textlink="">
      <xdr:nvSpPr>
        <xdr:cNvPr id="690" name="楕円 689"/>
        <xdr:cNvSpPr/>
      </xdr:nvSpPr>
      <xdr:spPr>
        <a:xfrm>
          <a:off x="13652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106680</xdr:rowOff>
    </xdr:from>
    <xdr:to>
      <xdr:col>76</xdr:col>
      <xdr:colOff>114300</xdr:colOff>
      <xdr:row>107</xdr:row>
      <xdr:rowOff>127636</xdr:rowOff>
    </xdr:to>
    <xdr:cxnSp macro="">
      <xdr:nvCxnSpPr>
        <xdr:cNvPr id="691" name="直線コネクタ 690"/>
        <xdr:cNvCxnSpPr/>
      </xdr:nvCxnSpPr>
      <xdr:spPr>
        <a:xfrm>
          <a:off x="13703300" y="1845183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34925</xdr:rowOff>
    </xdr:from>
    <xdr:to>
      <xdr:col>67</xdr:col>
      <xdr:colOff>101600</xdr:colOff>
      <xdr:row>107</xdr:row>
      <xdr:rowOff>136525</xdr:rowOff>
    </xdr:to>
    <xdr:sp macro="" textlink="">
      <xdr:nvSpPr>
        <xdr:cNvPr id="692" name="楕円 691"/>
        <xdr:cNvSpPr/>
      </xdr:nvSpPr>
      <xdr:spPr>
        <a:xfrm>
          <a:off x="127635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85725</xdr:rowOff>
    </xdr:from>
    <xdr:to>
      <xdr:col>71</xdr:col>
      <xdr:colOff>177800</xdr:colOff>
      <xdr:row>107</xdr:row>
      <xdr:rowOff>106680</xdr:rowOff>
    </xdr:to>
    <xdr:cxnSp macro="">
      <xdr:nvCxnSpPr>
        <xdr:cNvPr id="693" name="直線コネクタ 692"/>
        <xdr:cNvCxnSpPr/>
      </xdr:nvCxnSpPr>
      <xdr:spPr>
        <a:xfrm>
          <a:off x="12814300" y="184308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145432</xdr:rowOff>
    </xdr:from>
    <xdr:ext cx="405111" cy="259045"/>
    <xdr:sp macro="" textlink="">
      <xdr:nvSpPr>
        <xdr:cNvPr id="694" name="n_1aveValue【公民館】&#10;有形固定資産減価償却率"/>
        <xdr:cNvSpPr txBox="1"/>
      </xdr:nvSpPr>
      <xdr:spPr>
        <a:xfrm>
          <a:off x="152660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99713</xdr:rowOff>
    </xdr:from>
    <xdr:ext cx="405111" cy="259045"/>
    <xdr:sp macro="" textlink="">
      <xdr:nvSpPr>
        <xdr:cNvPr id="695" name="n_2aveValue【公民館】&#10;有形固定資産減価償却率"/>
        <xdr:cNvSpPr txBox="1"/>
      </xdr:nvSpPr>
      <xdr:spPr>
        <a:xfrm>
          <a:off x="14389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696" name="n_3aveValue【公民館】&#10;有形固定資産減価償却率"/>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697" name="n_4aveValue【公民館】&#10;有形固定資産減価償却率"/>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17163</xdr:rowOff>
    </xdr:from>
    <xdr:ext cx="405111" cy="259045"/>
    <xdr:sp macro="" textlink="">
      <xdr:nvSpPr>
        <xdr:cNvPr id="698" name="n_1mainValue【公民館】&#10;有形固定資産減価償却率"/>
        <xdr:cNvSpPr txBox="1"/>
      </xdr:nvSpPr>
      <xdr:spPr>
        <a:xfrm>
          <a:off x="15266044" y="185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169563</xdr:rowOff>
    </xdr:from>
    <xdr:ext cx="405111" cy="259045"/>
    <xdr:sp macro="" textlink="">
      <xdr:nvSpPr>
        <xdr:cNvPr id="699" name="n_2mainValue【公民館】&#10;有形固定資産減価償却率"/>
        <xdr:cNvSpPr txBox="1"/>
      </xdr:nvSpPr>
      <xdr:spPr>
        <a:xfrm>
          <a:off x="14389744"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148607</xdr:rowOff>
    </xdr:from>
    <xdr:ext cx="405111" cy="259045"/>
    <xdr:sp macro="" textlink="">
      <xdr:nvSpPr>
        <xdr:cNvPr id="700" name="n_3mainValue【公民館】&#10;有形固定資産減価償却率"/>
        <xdr:cNvSpPr txBox="1"/>
      </xdr:nvSpPr>
      <xdr:spPr>
        <a:xfrm>
          <a:off x="13500744" y="184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127652</xdr:rowOff>
    </xdr:from>
    <xdr:ext cx="405111" cy="259045"/>
    <xdr:sp macro="" textlink="">
      <xdr:nvSpPr>
        <xdr:cNvPr id="701" name="n_4mainValue【公民館】&#10;有形固定資産減価償却率"/>
        <xdr:cNvSpPr txBox="1"/>
      </xdr:nvSpPr>
      <xdr:spPr>
        <a:xfrm>
          <a:off x="12611744" y="184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2" name="直線コネクタ 71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3" name="テキスト ボックス 71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4" name="直線コネクタ 71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5" name="テキスト ボックス 71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6" name="直線コネクタ 71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7" name="テキスト ボックス 71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8" name="直線コネクタ 71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9" name="テキスト ボックス 71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32765</xdr:rowOff>
    </xdr:to>
    <xdr:cxnSp macro="">
      <xdr:nvCxnSpPr>
        <xdr:cNvPr id="723" name="直線コネクタ 722"/>
        <xdr:cNvCxnSpPr/>
      </xdr:nvCxnSpPr>
      <xdr:spPr>
        <a:xfrm flipV="1">
          <a:off x="22160864" y="1716405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24" name="【公民館】&#10;一人当たり面積最小値テキスト"/>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25" name="直線コネクタ 724"/>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726" name="【公民館】&#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727" name="直線コネクタ 726"/>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728" name="【公民館】&#10;一人当たり面積平均値テキスト"/>
        <xdr:cNvSpPr txBox="1"/>
      </xdr:nvSpPr>
      <xdr:spPr>
        <a:xfrm>
          <a:off x="22199600" y="1797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729" name="フローチャート: 判断 728"/>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132842</xdr:rowOff>
    </xdr:from>
    <xdr:to>
      <xdr:col>112</xdr:col>
      <xdr:colOff>38100</xdr:colOff>
      <xdr:row>106</xdr:row>
      <xdr:rowOff>62992</xdr:rowOff>
    </xdr:to>
    <xdr:sp macro="" textlink="">
      <xdr:nvSpPr>
        <xdr:cNvPr id="730" name="フローチャート: 判断 729"/>
        <xdr:cNvSpPr/>
      </xdr:nvSpPr>
      <xdr:spPr>
        <a:xfrm>
          <a:off x="21272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132842</xdr:rowOff>
    </xdr:from>
    <xdr:to>
      <xdr:col>107</xdr:col>
      <xdr:colOff>101600</xdr:colOff>
      <xdr:row>106</xdr:row>
      <xdr:rowOff>62992</xdr:rowOff>
    </xdr:to>
    <xdr:sp macro="" textlink="">
      <xdr:nvSpPr>
        <xdr:cNvPr id="731" name="フローチャート: 判断 730"/>
        <xdr:cNvSpPr/>
      </xdr:nvSpPr>
      <xdr:spPr>
        <a:xfrm>
          <a:off x="20383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732" name="フローチャート: 判断 731"/>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733" name="フローチャート: 判断 732"/>
        <xdr:cNvSpPr/>
      </xdr:nvSpPr>
      <xdr:spPr>
        <a:xfrm>
          <a:off x="18605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39" name="楕円 738"/>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740" name="【公民館】&#10;一人当たり面積該当値テキスト"/>
        <xdr:cNvSpPr txBox="1"/>
      </xdr:nvSpPr>
      <xdr:spPr>
        <a:xfrm>
          <a:off x="22199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141987</xdr:rowOff>
    </xdr:from>
    <xdr:to>
      <xdr:col>112</xdr:col>
      <xdr:colOff>38100</xdr:colOff>
      <xdr:row>107</xdr:row>
      <xdr:rowOff>72137</xdr:rowOff>
    </xdr:to>
    <xdr:sp macro="" textlink="">
      <xdr:nvSpPr>
        <xdr:cNvPr id="741" name="楕円 740"/>
        <xdr:cNvSpPr/>
      </xdr:nvSpPr>
      <xdr:spPr>
        <a:xfrm>
          <a:off x="212725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21337</xdr:rowOff>
    </xdr:to>
    <xdr:cxnSp macro="">
      <xdr:nvCxnSpPr>
        <xdr:cNvPr id="742" name="直線コネクタ 741"/>
        <xdr:cNvCxnSpPr/>
      </xdr:nvCxnSpPr>
      <xdr:spPr>
        <a:xfrm flipV="1">
          <a:off x="21323300" y="1836420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144272</xdr:rowOff>
    </xdr:from>
    <xdr:to>
      <xdr:col>107</xdr:col>
      <xdr:colOff>101600</xdr:colOff>
      <xdr:row>107</xdr:row>
      <xdr:rowOff>74422</xdr:rowOff>
    </xdr:to>
    <xdr:sp macro="" textlink="">
      <xdr:nvSpPr>
        <xdr:cNvPr id="743" name="楕円 742"/>
        <xdr:cNvSpPr/>
      </xdr:nvSpPr>
      <xdr:spPr>
        <a:xfrm>
          <a:off x="20383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21337</xdr:rowOff>
    </xdr:from>
    <xdr:to>
      <xdr:col>111</xdr:col>
      <xdr:colOff>177800</xdr:colOff>
      <xdr:row>107</xdr:row>
      <xdr:rowOff>23622</xdr:rowOff>
    </xdr:to>
    <xdr:cxnSp macro="">
      <xdr:nvCxnSpPr>
        <xdr:cNvPr id="744" name="直線コネクタ 743"/>
        <xdr:cNvCxnSpPr/>
      </xdr:nvCxnSpPr>
      <xdr:spPr>
        <a:xfrm flipV="1">
          <a:off x="20434300" y="1836648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45" name="楕円 744"/>
        <xdr:cNvSpPr/>
      </xdr:nvSpPr>
      <xdr:spPr>
        <a:xfrm>
          <a:off x="19494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23622</xdr:rowOff>
    </xdr:from>
    <xdr:to>
      <xdr:col>107</xdr:col>
      <xdr:colOff>50800</xdr:colOff>
      <xdr:row>107</xdr:row>
      <xdr:rowOff>28194</xdr:rowOff>
    </xdr:to>
    <xdr:cxnSp macro="">
      <xdr:nvCxnSpPr>
        <xdr:cNvPr id="746" name="直線コネクタ 745"/>
        <xdr:cNvCxnSpPr/>
      </xdr:nvCxnSpPr>
      <xdr:spPr>
        <a:xfrm flipV="1">
          <a:off x="19545300" y="1836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747" name="楕円 746"/>
        <xdr:cNvSpPr/>
      </xdr:nvSpPr>
      <xdr:spPr>
        <a:xfrm>
          <a:off x="18605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28194</xdr:rowOff>
    </xdr:from>
    <xdr:to>
      <xdr:col>102</xdr:col>
      <xdr:colOff>114300</xdr:colOff>
      <xdr:row>107</xdr:row>
      <xdr:rowOff>30480</xdr:rowOff>
    </xdr:to>
    <xdr:cxnSp macro="">
      <xdr:nvCxnSpPr>
        <xdr:cNvPr id="748" name="直線コネクタ 747"/>
        <xdr:cNvCxnSpPr/>
      </xdr:nvCxnSpPr>
      <xdr:spPr>
        <a:xfrm flipV="1">
          <a:off x="18656300" y="183733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79519</xdr:rowOff>
    </xdr:from>
    <xdr:ext cx="469744" cy="259045"/>
    <xdr:sp macro="" textlink="">
      <xdr:nvSpPr>
        <xdr:cNvPr id="749" name="n_1aveValue【公民館】&#10;一人当たり面積"/>
        <xdr:cNvSpPr txBox="1"/>
      </xdr:nvSpPr>
      <xdr:spPr>
        <a:xfrm>
          <a:off x="210757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79519</xdr:rowOff>
    </xdr:from>
    <xdr:ext cx="469744" cy="259045"/>
    <xdr:sp macro="" textlink="">
      <xdr:nvSpPr>
        <xdr:cNvPr id="750" name="n_2aveValue【公民館】&#10;一人当たり面積"/>
        <xdr:cNvSpPr txBox="1"/>
      </xdr:nvSpPr>
      <xdr:spPr>
        <a:xfrm>
          <a:off x="20199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751" name="n_3aveValue【公民館】&#10;一人当たり面積"/>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47514</xdr:rowOff>
    </xdr:from>
    <xdr:ext cx="469744" cy="259045"/>
    <xdr:sp macro="" textlink="">
      <xdr:nvSpPr>
        <xdr:cNvPr id="752" name="n_4aveValue【公民館】&#10;一人当たり面積"/>
        <xdr:cNvSpPr txBox="1"/>
      </xdr:nvSpPr>
      <xdr:spPr>
        <a:xfrm>
          <a:off x="18421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63264</xdr:rowOff>
    </xdr:from>
    <xdr:ext cx="469744" cy="259045"/>
    <xdr:sp macro="" textlink="">
      <xdr:nvSpPr>
        <xdr:cNvPr id="753" name="n_1mainValue【公民館】&#10;一人当たり面積"/>
        <xdr:cNvSpPr txBox="1"/>
      </xdr:nvSpPr>
      <xdr:spPr>
        <a:xfrm>
          <a:off x="21075727" y="1840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65549</xdr:rowOff>
    </xdr:from>
    <xdr:ext cx="469744" cy="259045"/>
    <xdr:sp macro="" textlink="">
      <xdr:nvSpPr>
        <xdr:cNvPr id="754" name="n_2mainValue【公民館】&#10;一人当たり面積"/>
        <xdr:cNvSpPr txBox="1"/>
      </xdr:nvSpPr>
      <xdr:spPr>
        <a:xfrm>
          <a:off x="201994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755" name="n_3mainValue【公民館】&#10;一人当たり面積"/>
        <xdr:cNvSpPr txBox="1"/>
      </xdr:nvSpPr>
      <xdr:spPr>
        <a:xfrm>
          <a:off x="19310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756" name="n_4mainValue【公民館】&#10;一人当たり面積"/>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内平均値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と比較して有形固定資産減価償却率が高くなっている施設は、認定こども園・幼稚園・保育所、公民館、橋りょう・トンネルであり、低くなっている施設は、道路、公営住宅、学校施設である。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保育所については、昭和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年に建設した施設であり、公民館については、昭和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年に建設した公民館（計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箇所）であり、ともに減価償却累計額が大きくなっている。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保育所については、市民病院敷地内に移転を計画しており、今後、更新整備を進めていく予定である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公民館については、施設の更新を検討しつつ、維持補修をしながら適正な施設管理に努めていく。道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路・橋りょう等については、現在、道路補修や橋りょう修繕に取り組んでいるところであり、引き続き老朽化対策を行っていく。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公営住宅は、東日本大震災以降、災害公営住宅及び地域優良賃貸住宅を整備したことが、有形固定資産減価償却率を下げている要因である。既存の公営住宅についても、公営住宅長寿命化計画に基づき、計画的に老朽化対策を実施しているところである。学校施設については、小中一貫校の建設のほか、ほとんどの学校施設の耐震補強、大規模改修工事が終了し、また、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つの中学校の統合により磯原中学校が移転新築したことで、類似団体と比較して有形固定資産減価償却率が低くなっている。今後も引き続き老朽化対策に取り組んでいく。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一人当たりの資産量は、全体としては類似団体と比べ少なくなっている傾向だが、特に公営住宅については、災害公営住宅及び地域優良賃貸住宅を整備したこともあり、類似団体と比べ多くなっている。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41,448
40,867
186.79
21,305,861
20,147,778
994,408
10,732,262
22,803,113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102326</xdr:rowOff>
    </xdr:from>
    <xdr:to>
      <xdr:col>24</xdr:col>
      <xdr:colOff>62865</xdr:colOff>
      <xdr:row>42</xdr:row>
      <xdr:rowOff>92528</xdr:rowOff>
    </xdr:to>
    <xdr:cxnSp macro="">
      <xdr:nvCxnSpPr>
        <xdr:cNvPr id="58" name="直線コネクタ 57"/>
        <xdr:cNvCxnSpPr/>
      </xdr:nvCxnSpPr>
      <xdr:spPr>
        <a:xfrm flipV="1">
          <a:off x="4634865"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49003</xdr:rowOff>
    </xdr:from>
    <xdr:ext cx="340478" cy="259045"/>
    <xdr:sp macro="" textlink="">
      <xdr:nvSpPr>
        <xdr:cNvPr id="61" name="【図書館】&#10;有形固定資産減価償却率最大値テキスト"/>
        <xdr:cNvSpPr txBox="1"/>
      </xdr:nvSpPr>
      <xdr:spPr>
        <a:xfrm>
          <a:off x="4673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102326</xdr:rowOff>
    </xdr:from>
    <xdr:to>
      <xdr:col>24</xdr:col>
      <xdr:colOff>152400</xdr:colOff>
      <xdr:row>33</xdr:row>
      <xdr:rowOff>102326</xdr:rowOff>
    </xdr:to>
    <xdr:cxnSp macro="">
      <xdr:nvCxnSpPr>
        <xdr:cNvPr id="62" name="直線コネクタ 61"/>
        <xdr:cNvCxnSpPr/>
      </xdr:nvCxnSpPr>
      <xdr:spPr>
        <a:xfrm>
          <a:off x="4546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54446</xdr:rowOff>
    </xdr:from>
    <xdr:ext cx="405111" cy="259045"/>
    <xdr:sp macro="" textlink="">
      <xdr:nvSpPr>
        <xdr:cNvPr id="63" name="【図書館】&#10;有形固定資産減価償却率平均値テキスト"/>
        <xdr:cNvSpPr txBox="1"/>
      </xdr:nvSpPr>
      <xdr:spPr>
        <a:xfrm>
          <a:off x="4673600" y="639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4" name="フローチャート: 判断 63"/>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xdr:cNvSpPr/>
      </xdr:nvSpPr>
      <xdr:spPr>
        <a:xfrm>
          <a:off x="3746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xdr:cNvSpPr/>
      </xdr:nvSpPr>
      <xdr:spPr>
        <a:xfrm>
          <a:off x="2857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74386</xdr:rowOff>
    </xdr:from>
    <xdr:to>
      <xdr:col>10</xdr:col>
      <xdr:colOff>165100</xdr:colOff>
      <xdr:row>38</xdr:row>
      <xdr:rowOff>4536</xdr:rowOff>
    </xdr:to>
    <xdr:sp macro="" textlink="">
      <xdr:nvSpPr>
        <xdr:cNvPr id="67" name="フローチャート: 判断 66"/>
        <xdr:cNvSpPr/>
      </xdr:nvSpPr>
      <xdr:spPr>
        <a:xfrm>
          <a:off x="1968500" y="641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72753</xdr:rowOff>
    </xdr:from>
    <xdr:to>
      <xdr:col>6</xdr:col>
      <xdr:colOff>38100</xdr:colOff>
      <xdr:row>38</xdr:row>
      <xdr:rowOff>2903</xdr:rowOff>
    </xdr:to>
    <xdr:sp macro="" textlink="">
      <xdr:nvSpPr>
        <xdr:cNvPr id="68" name="フローチャート: 判断 67"/>
        <xdr:cNvSpPr/>
      </xdr:nvSpPr>
      <xdr:spPr>
        <a:xfrm>
          <a:off x="1079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31931</xdr:rowOff>
    </xdr:from>
    <xdr:to>
      <xdr:col>24</xdr:col>
      <xdr:colOff>114300</xdr:colOff>
      <xdr:row>34</xdr:row>
      <xdr:rowOff>133531</xdr:rowOff>
    </xdr:to>
    <xdr:sp macro="" textlink="">
      <xdr:nvSpPr>
        <xdr:cNvPr id="74" name="楕円 73"/>
        <xdr:cNvSpPr/>
      </xdr:nvSpPr>
      <xdr:spPr>
        <a:xfrm>
          <a:off x="4584700" y="58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54808</xdr:rowOff>
    </xdr:from>
    <xdr:ext cx="405111" cy="259045"/>
    <xdr:sp macro="" textlink="">
      <xdr:nvSpPr>
        <xdr:cNvPr id="75" name="【図書館】&#10;有形固定資産減価償却率該当値テキスト"/>
        <xdr:cNvSpPr txBox="1"/>
      </xdr:nvSpPr>
      <xdr:spPr>
        <a:xfrm>
          <a:off x="4673600" y="57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167458</xdr:rowOff>
    </xdr:from>
    <xdr:to>
      <xdr:col>20</xdr:col>
      <xdr:colOff>38100</xdr:colOff>
      <xdr:row>34</xdr:row>
      <xdr:rowOff>97608</xdr:rowOff>
    </xdr:to>
    <xdr:sp macro="" textlink="">
      <xdr:nvSpPr>
        <xdr:cNvPr id="76" name="楕円 75"/>
        <xdr:cNvSpPr/>
      </xdr:nvSpPr>
      <xdr:spPr>
        <a:xfrm>
          <a:off x="3746500" y="582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46808</xdr:rowOff>
    </xdr:from>
    <xdr:to>
      <xdr:col>24</xdr:col>
      <xdr:colOff>63500</xdr:colOff>
      <xdr:row>34</xdr:row>
      <xdr:rowOff>82731</xdr:rowOff>
    </xdr:to>
    <xdr:cxnSp macro="">
      <xdr:nvCxnSpPr>
        <xdr:cNvPr id="77" name="直線コネクタ 76"/>
        <xdr:cNvCxnSpPr/>
      </xdr:nvCxnSpPr>
      <xdr:spPr>
        <a:xfrm>
          <a:off x="3797300" y="587610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131536</xdr:rowOff>
    </xdr:from>
    <xdr:to>
      <xdr:col>15</xdr:col>
      <xdr:colOff>101600</xdr:colOff>
      <xdr:row>34</xdr:row>
      <xdr:rowOff>61686</xdr:rowOff>
    </xdr:to>
    <xdr:sp macro="" textlink="">
      <xdr:nvSpPr>
        <xdr:cNvPr id="78" name="楕円 77"/>
        <xdr:cNvSpPr/>
      </xdr:nvSpPr>
      <xdr:spPr>
        <a:xfrm>
          <a:off x="2857500" y="57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10886</xdr:rowOff>
    </xdr:from>
    <xdr:to>
      <xdr:col>19</xdr:col>
      <xdr:colOff>177800</xdr:colOff>
      <xdr:row>34</xdr:row>
      <xdr:rowOff>46808</xdr:rowOff>
    </xdr:to>
    <xdr:cxnSp macro="">
      <xdr:nvCxnSpPr>
        <xdr:cNvPr id="79" name="直線コネクタ 78"/>
        <xdr:cNvCxnSpPr/>
      </xdr:nvCxnSpPr>
      <xdr:spPr>
        <a:xfrm>
          <a:off x="2908300" y="58401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95613</xdr:rowOff>
    </xdr:from>
    <xdr:to>
      <xdr:col>10</xdr:col>
      <xdr:colOff>165100</xdr:colOff>
      <xdr:row>34</xdr:row>
      <xdr:rowOff>25763</xdr:rowOff>
    </xdr:to>
    <xdr:sp macro="" textlink="">
      <xdr:nvSpPr>
        <xdr:cNvPr id="80" name="楕円 79"/>
        <xdr:cNvSpPr/>
      </xdr:nvSpPr>
      <xdr:spPr>
        <a:xfrm>
          <a:off x="1968500" y="57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146413</xdr:rowOff>
    </xdr:from>
    <xdr:to>
      <xdr:col>15</xdr:col>
      <xdr:colOff>50800</xdr:colOff>
      <xdr:row>34</xdr:row>
      <xdr:rowOff>10886</xdr:rowOff>
    </xdr:to>
    <xdr:cxnSp macro="">
      <xdr:nvCxnSpPr>
        <xdr:cNvPr id="81" name="直線コネクタ 80"/>
        <xdr:cNvCxnSpPr/>
      </xdr:nvCxnSpPr>
      <xdr:spPr>
        <a:xfrm>
          <a:off x="2019300" y="58042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59690</xdr:rowOff>
    </xdr:from>
    <xdr:to>
      <xdr:col>6</xdr:col>
      <xdr:colOff>38100</xdr:colOff>
      <xdr:row>33</xdr:row>
      <xdr:rowOff>161290</xdr:rowOff>
    </xdr:to>
    <xdr:sp macro="" textlink="">
      <xdr:nvSpPr>
        <xdr:cNvPr id="82" name="楕円 81"/>
        <xdr:cNvSpPr/>
      </xdr:nvSpPr>
      <xdr:spPr>
        <a:xfrm>
          <a:off x="1079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110490</xdr:rowOff>
    </xdr:from>
    <xdr:to>
      <xdr:col>10</xdr:col>
      <xdr:colOff>114300</xdr:colOff>
      <xdr:row>33</xdr:row>
      <xdr:rowOff>146413</xdr:rowOff>
    </xdr:to>
    <xdr:cxnSp macro="">
      <xdr:nvCxnSpPr>
        <xdr:cNvPr id="83" name="直線コネクタ 82"/>
        <xdr:cNvCxnSpPr/>
      </xdr:nvCxnSpPr>
      <xdr:spPr>
        <a:xfrm>
          <a:off x="1130300" y="57683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25054</xdr:rowOff>
    </xdr:from>
    <xdr:ext cx="405111" cy="259045"/>
    <xdr:sp macro="" textlink="">
      <xdr:nvSpPr>
        <xdr:cNvPr id="84" name="n_1aveValue【図書館】&#10;有形固定資産減価償却率"/>
        <xdr:cNvSpPr txBox="1"/>
      </xdr:nvSpPr>
      <xdr:spPr>
        <a:xfrm>
          <a:off x="35820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2194</xdr:rowOff>
    </xdr:from>
    <xdr:ext cx="405111" cy="259045"/>
    <xdr:sp macro="" textlink="">
      <xdr:nvSpPr>
        <xdr:cNvPr id="85" name="n_2aveValue【図書館】&#10;有形固定資産減価償却率"/>
        <xdr:cNvSpPr txBox="1"/>
      </xdr:nvSpPr>
      <xdr:spPr>
        <a:xfrm>
          <a:off x="27057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167112</xdr:rowOff>
    </xdr:from>
    <xdr:ext cx="405111" cy="259045"/>
    <xdr:sp macro="" textlink="">
      <xdr:nvSpPr>
        <xdr:cNvPr id="86" name="n_3aveValue【図書館】&#10;有形固定資産減価償却率"/>
        <xdr:cNvSpPr txBox="1"/>
      </xdr:nvSpPr>
      <xdr:spPr>
        <a:xfrm>
          <a:off x="1816744" y="651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165480</xdr:rowOff>
    </xdr:from>
    <xdr:ext cx="405111" cy="259045"/>
    <xdr:sp macro="" textlink="">
      <xdr:nvSpPr>
        <xdr:cNvPr id="87" name="n_4aveValue【図書館】&#10;有形固定資産減価償却率"/>
        <xdr:cNvSpPr txBox="1"/>
      </xdr:nvSpPr>
      <xdr:spPr>
        <a:xfrm>
          <a:off x="927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114135</xdr:rowOff>
    </xdr:from>
    <xdr:ext cx="405111" cy="259045"/>
    <xdr:sp macro="" textlink="">
      <xdr:nvSpPr>
        <xdr:cNvPr id="88" name="n_1mainValue【図書館】&#10;有形固定資産減価償却率"/>
        <xdr:cNvSpPr txBox="1"/>
      </xdr:nvSpPr>
      <xdr:spPr>
        <a:xfrm>
          <a:off x="3582044" y="560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78213</xdr:rowOff>
    </xdr:from>
    <xdr:ext cx="405111" cy="259045"/>
    <xdr:sp macro="" textlink="">
      <xdr:nvSpPr>
        <xdr:cNvPr id="89" name="n_2mainValue【図書館】&#10;有形固定資産減価償却率"/>
        <xdr:cNvSpPr txBox="1"/>
      </xdr:nvSpPr>
      <xdr:spPr>
        <a:xfrm>
          <a:off x="2705744" y="556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42290</xdr:rowOff>
    </xdr:from>
    <xdr:ext cx="340478" cy="259045"/>
    <xdr:sp macro="" textlink="">
      <xdr:nvSpPr>
        <xdr:cNvPr id="90" name="n_3mainValue【図書館】&#10;有形固定資産減価償却率"/>
        <xdr:cNvSpPr txBox="1"/>
      </xdr:nvSpPr>
      <xdr:spPr>
        <a:xfrm>
          <a:off x="1849061" y="5528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6367</xdr:rowOff>
    </xdr:from>
    <xdr:ext cx="340478" cy="259045"/>
    <xdr:sp macro="" textlink="">
      <xdr:nvSpPr>
        <xdr:cNvPr id="91" name="n_4mainValue【図書館】&#10;有形固定資産減価償却率"/>
        <xdr:cNvSpPr txBox="1"/>
      </xdr:nvSpPr>
      <xdr:spPr>
        <a:xfrm>
          <a:off x="960061" y="54927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87630</xdr:rowOff>
    </xdr:to>
    <xdr:cxnSp macro="">
      <xdr:nvCxnSpPr>
        <xdr:cNvPr id="115" name="直線コネクタ 114"/>
        <xdr:cNvCxnSpPr/>
      </xdr:nvCxnSpPr>
      <xdr:spPr>
        <a:xfrm flipV="1">
          <a:off x="10476865" y="595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8" name="【図書館】&#10;一人当たり面積最大値テキスト"/>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9" name="直線コネクタ 118"/>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xdr:cNvSpPr txBox="1"/>
      </xdr:nvSpPr>
      <xdr:spPr>
        <a:xfrm>
          <a:off x="10515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3" name="フローチャート: 判断 122"/>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4" name="フローチャート: 判断 123"/>
        <xdr:cNvSpPr/>
      </xdr:nvSpPr>
      <xdr:spPr>
        <a:xfrm>
          <a:off x="7810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5" name="フローチャート: 判断 124"/>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36830</xdr:rowOff>
    </xdr:from>
    <xdr:to>
      <xdr:col>55</xdr:col>
      <xdr:colOff>50800</xdr:colOff>
      <xdr:row>39</xdr:row>
      <xdr:rowOff>138430</xdr:rowOff>
    </xdr:to>
    <xdr:sp macro="" textlink="">
      <xdr:nvSpPr>
        <xdr:cNvPr id="131" name="楕円 130"/>
        <xdr:cNvSpPr/>
      </xdr:nvSpPr>
      <xdr:spPr>
        <a:xfrm>
          <a:off x="10426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15257</xdr:rowOff>
    </xdr:from>
    <xdr:ext cx="469744" cy="259045"/>
    <xdr:sp macro="" textlink="">
      <xdr:nvSpPr>
        <xdr:cNvPr id="132" name="【図書館】&#10;一人当たり面積該当値テキスト"/>
        <xdr:cNvSpPr txBox="1"/>
      </xdr:nvSpPr>
      <xdr:spPr>
        <a:xfrm>
          <a:off x="10515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44450</xdr:rowOff>
    </xdr:from>
    <xdr:to>
      <xdr:col>50</xdr:col>
      <xdr:colOff>165100</xdr:colOff>
      <xdr:row>39</xdr:row>
      <xdr:rowOff>146050</xdr:rowOff>
    </xdr:to>
    <xdr:sp macro="" textlink="">
      <xdr:nvSpPr>
        <xdr:cNvPr id="133" name="楕円 132"/>
        <xdr:cNvSpPr/>
      </xdr:nvSpPr>
      <xdr:spPr>
        <a:xfrm>
          <a:off x="9588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87630</xdr:rowOff>
    </xdr:from>
    <xdr:to>
      <xdr:col>55</xdr:col>
      <xdr:colOff>0</xdr:colOff>
      <xdr:row>39</xdr:row>
      <xdr:rowOff>95250</xdr:rowOff>
    </xdr:to>
    <xdr:cxnSp macro="">
      <xdr:nvCxnSpPr>
        <xdr:cNvPr id="134" name="直線コネクタ 133"/>
        <xdr:cNvCxnSpPr/>
      </xdr:nvCxnSpPr>
      <xdr:spPr>
        <a:xfrm flipV="1">
          <a:off x="9639300" y="6774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52070</xdr:rowOff>
    </xdr:from>
    <xdr:to>
      <xdr:col>46</xdr:col>
      <xdr:colOff>38100</xdr:colOff>
      <xdr:row>39</xdr:row>
      <xdr:rowOff>153670</xdr:rowOff>
    </xdr:to>
    <xdr:sp macro="" textlink="">
      <xdr:nvSpPr>
        <xdr:cNvPr id="135" name="楕円 134"/>
        <xdr:cNvSpPr/>
      </xdr:nvSpPr>
      <xdr:spPr>
        <a:xfrm>
          <a:off x="8699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95250</xdr:rowOff>
    </xdr:from>
    <xdr:to>
      <xdr:col>50</xdr:col>
      <xdr:colOff>114300</xdr:colOff>
      <xdr:row>39</xdr:row>
      <xdr:rowOff>102870</xdr:rowOff>
    </xdr:to>
    <xdr:cxnSp macro="">
      <xdr:nvCxnSpPr>
        <xdr:cNvPr id="136" name="直線コネクタ 135"/>
        <xdr:cNvCxnSpPr/>
      </xdr:nvCxnSpPr>
      <xdr:spPr>
        <a:xfrm flipV="1">
          <a:off x="8750300" y="678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7" name="楕円 136"/>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102870</xdr:rowOff>
    </xdr:from>
    <xdr:to>
      <xdr:col>45</xdr:col>
      <xdr:colOff>177800</xdr:colOff>
      <xdr:row>39</xdr:row>
      <xdr:rowOff>110490</xdr:rowOff>
    </xdr:to>
    <xdr:cxnSp macro="">
      <xdr:nvCxnSpPr>
        <xdr:cNvPr id="138" name="直線コネクタ 137"/>
        <xdr:cNvCxnSpPr/>
      </xdr:nvCxnSpPr>
      <xdr:spPr>
        <a:xfrm flipV="1">
          <a:off x="7861300" y="6789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67310</xdr:rowOff>
    </xdr:from>
    <xdr:to>
      <xdr:col>36</xdr:col>
      <xdr:colOff>165100</xdr:colOff>
      <xdr:row>39</xdr:row>
      <xdr:rowOff>168910</xdr:rowOff>
    </xdr:to>
    <xdr:sp macro="" textlink="">
      <xdr:nvSpPr>
        <xdr:cNvPr id="139" name="楕円 138"/>
        <xdr:cNvSpPr/>
      </xdr:nvSpPr>
      <xdr:spPr>
        <a:xfrm>
          <a:off x="6921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118110</xdr:rowOff>
    </xdr:to>
    <xdr:cxnSp macro="">
      <xdr:nvCxnSpPr>
        <xdr:cNvPr id="140" name="直線コネクタ 139"/>
        <xdr:cNvCxnSpPr/>
      </xdr:nvCxnSpPr>
      <xdr:spPr>
        <a:xfrm flipV="1">
          <a:off x="6972300" y="6797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41" name="n_1aveValue【図書館】&#10;一人当たり面積"/>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42" name="n_2aveValue【図書館】&#10;一人当たり面積"/>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162577</xdr:rowOff>
    </xdr:from>
    <xdr:ext cx="469744" cy="259045"/>
    <xdr:sp macro="" textlink="">
      <xdr:nvSpPr>
        <xdr:cNvPr id="143" name="n_3aveValue【図書館】&#10;一人当たり面積"/>
        <xdr:cNvSpPr txBox="1"/>
      </xdr:nvSpPr>
      <xdr:spPr>
        <a:xfrm>
          <a:off x="7626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4" name="n_4aveValue【図書館】&#10;一人当たり面積"/>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137177</xdr:rowOff>
    </xdr:from>
    <xdr:ext cx="469744" cy="259045"/>
    <xdr:sp macro="" textlink="">
      <xdr:nvSpPr>
        <xdr:cNvPr id="145" name="n_1mainValue【図書館】&#10;一人当たり面積"/>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144797</xdr:rowOff>
    </xdr:from>
    <xdr:ext cx="469744" cy="259045"/>
    <xdr:sp macro="" textlink="">
      <xdr:nvSpPr>
        <xdr:cNvPr id="146" name="n_2mainValue【図書館】&#10;一人当たり面積"/>
        <xdr:cNvSpPr txBox="1"/>
      </xdr:nvSpPr>
      <xdr:spPr>
        <a:xfrm>
          <a:off x="8515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7" name="n_3mainValue【図書館】&#10;一人当たり面積"/>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160037</xdr:rowOff>
    </xdr:from>
    <xdr:ext cx="469744" cy="259045"/>
    <xdr:sp macro="" textlink="">
      <xdr:nvSpPr>
        <xdr:cNvPr id="148" name="n_4mainValue【図書館】&#10;一人当たり面積"/>
        <xdr:cNvSpPr txBox="1"/>
      </xdr:nvSpPr>
      <xdr:spPr>
        <a:xfrm>
          <a:off x="67374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173" name="直線コネクタ 172"/>
        <xdr:cNvCxnSpPr/>
      </xdr:nvCxnSpPr>
      <xdr:spPr>
        <a:xfrm flipV="1">
          <a:off x="4634865" y="963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6" name="【体育館・プール】&#10;有形固定資産減価償却率最大値テキスト"/>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7" name="直線コネクタ 176"/>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8" name="【体育館・プール】&#10;有形固定資産減価償却率平均値テキスト"/>
        <xdr:cNvSpPr txBox="1"/>
      </xdr:nvSpPr>
      <xdr:spPr>
        <a:xfrm>
          <a:off x="4673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180" name="フローチャート: 判断 179"/>
        <xdr:cNvSpPr/>
      </xdr:nvSpPr>
      <xdr:spPr>
        <a:xfrm>
          <a:off x="3746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3" name="フローチャート: 判断 182"/>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89" name="楕円 188"/>
        <xdr:cNvSpPr/>
      </xdr:nvSpPr>
      <xdr:spPr>
        <a:xfrm>
          <a:off x="4584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99077</xdr:rowOff>
    </xdr:from>
    <xdr:ext cx="405111" cy="259045"/>
    <xdr:sp macro="" textlink="">
      <xdr:nvSpPr>
        <xdr:cNvPr id="190" name="【体育館・プール】&#10;有形固定資産減価償却率該当値テキスト"/>
        <xdr:cNvSpPr txBox="1"/>
      </xdr:nvSpPr>
      <xdr:spPr>
        <a:xfrm>
          <a:off x="4673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191" name="楕円 190"/>
        <xdr:cNvSpPr/>
      </xdr:nvSpPr>
      <xdr:spPr>
        <a:xfrm>
          <a:off x="3746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62</xdr:row>
      <xdr:rowOff>0</xdr:rowOff>
    </xdr:to>
    <xdr:cxnSp macro="">
      <xdr:nvCxnSpPr>
        <xdr:cNvPr id="192" name="直線コネクタ 191"/>
        <xdr:cNvCxnSpPr/>
      </xdr:nvCxnSpPr>
      <xdr:spPr>
        <a:xfrm>
          <a:off x="3797300" y="105956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193" name="楕円 192"/>
        <xdr:cNvSpPr/>
      </xdr:nvSpPr>
      <xdr:spPr>
        <a:xfrm>
          <a:off x="2857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102870</xdr:rowOff>
    </xdr:from>
    <xdr:to>
      <xdr:col>19</xdr:col>
      <xdr:colOff>177800</xdr:colOff>
      <xdr:row>61</xdr:row>
      <xdr:rowOff>137160</xdr:rowOff>
    </xdr:to>
    <xdr:cxnSp macro="">
      <xdr:nvCxnSpPr>
        <xdr:cNvPr id="194" name="直線コネクタ 193"/>
        <xdr:cNvCxnSpPr/>
      </xdr:nvCxnSpPr>
      <xdr:spPr>
        <a:xfrm>
          <a:off x="2908300" y="105613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19685</xdr:rowOff>
    </xdr:from>
    <xdr:to>
      <xdr:col>10</xdr:col>
      <xdr:colOff>165100</xdr:colOff>
      <xdr:row>61</xdr:row>
      <xdr:rowOff>121285</xdr:rowOff>
    </xdr:to>
    <xdr:sp macro="" textlink="">
      <xdr:nvSpPr>
        <xdr:cNvPr id="195" name="楕円 194"/>
        <xdr:cNvSpPr/>
      </xdr:nvSpPr>
      <xdr:spPr>
        <a:xfrm>
          <a:off x="1968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70485</xdr:rowOff>
    </xdr:from>
    <xdr:to>
      <xdr:col>15</xdr:col>
      <xdr:colOff>50800</xdr:colOff>
      <xdr:row>61</xdr:row>
      <xdr:rowOff>102870</xdr:rowOff>
    </xdr:to>
    <xdr:cxnSp macro="">
      <xdr:nvCxnSpPr>
        <xdr:cNvPr id="196" name="直線コネクタ 195"/>
        <xdr:cNvCxnSpPr/>
      </xdr:nvCxnSpPr>
      <xdr:spPr>
        <a:xfrm>
          <a:off x="2019300" y="105289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156845</xdr:rowOff>
    </xdr:from>
    <xdr:to>
      <xdr:col>6</xdr:col>
      <xdr:colOff>38100</xdr:colOff>
      <xdr:row>61</xdr:row>
      <xdr:rowOff>86995</xdr:rowOff>
    </xdr:to>
    <xdr:sp macro="" textlink="">
      <xdr:nvSpPr>
        <xdr:cNvPr id="197" name="楕円 196"/>
        <xdr:cNvSpPr/>
      </xdr:nvSpPr>
      <xdr:spPr>
        <a:xfrm>
          <a:off x="1079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36195</xdr:rowOff>
    </xdr:from>
    <xdr:to>
      <xdr:col>10</xdr:col>
      <xdr:colOff>114300</xdr:colOff>
      <xdr:row>61</xdr:row>
      <xdr:rowOff>70485</xdr:rowOff>
    </xdr:to>
    <xdr:cxnSp macro="">
      <xdr:nvCxnSpPr>
        <xdr:cNvPr id="198" name="直線コネクタ 197"/>
        <xdr:cNvCxnSpPr/>
      </xdr:nvCxnSpPr>
      <xdr:spPr>
        <a:xfrm>
          <a:off x="1130300" y="104946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23512</xdr:rowOff>
    </xdr:from>
    <xdr:ext cx="405111" cy="259045"/>
    <xdr:sp macro="" textlink="">
      <xdr:nvSpPr>
        <xdr:cNvPr id="199" name="n_1aveValue【体育館・プール】&#10;有形固定資産減価償却率"/>
        <xdr:cNvSpPr txBox="1"/>
      </xdr:nvSpPr>
      <xdr:spPr>
        <a:xfrm>
          <a:off x="3582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200" name="n_2aveValue【体育館・プール】&#10;有形固定資産減価償却率"/>
        <xdr:cNvSpPr txBox="1"/>
      </xdr:nvSpPr>
      <xdr:spPr>
        <a:xfrm>
          <a:off x="2705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201" name="n_3aveValue【体育館・プール】&#10;有形固定資産減価償却率"/>
        <xdr:cNvSpPr txBox="1"/>
      </xdr:nvSpPr>
      <xdr:spPr>
        <a:xfrm>
          <a:off x="1816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2" name="n_4aveValue【体育館・プール】&#10;有形固定資産減価償却率"/>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7637</xdr:rowOff>
    </xdr:from>
    <xdr:ext cx="405111" cy="259045"/>
    <xdr:sp macro="" textlink="">
      <xdr:nvSpPr>
        <xdr:cNvPr id="203" name="n_1mainValue【体育館・プール】&#10;有形固定資産減価償却率"/>
        <xdr:cNvSpPr txBox="1"/>
      </xdr:nvSpPr>
      <xdr:spPr>
        <a:xfrm>
          <a:off x="3582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204" name="n_2mainValue【体育館・プール】&#10;有形固定資産減価償却率"/>
        <xdr:cNvSpPr txBox="1"/>
      </xdr:nvSpPr>
      <xdr:spPr>
        <a:xfrm>
          <a:off x="2705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112412</xdr:rowOff>
    </xdr:from>
    <xdr:ext cx="405111" cy="259045"/>
    <xdr:sp macro="" textlink="">
      <xdr:nvSpPr>
        <xdr:cNvPr id="205" name="n_3mainValue【体育館・プール】&#10;有形固定資産減価償却率"/>
        <xdr:cNvSpPr txBox="1"/>
      </xdr:nvSpPr>
      <xdr:spPr>
        <a:xfrm>
          <a:off x="1816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78122</xdr:rowOff>
    </xdr:from>
    <xdr:ext cx="405111" cy="259045"/>
    <xdr:sp macro="" textlink="">
      <xdr:nvSpPr>
        <xdr:cNvPr id="206" name="n_4mainValue【体育館・プール】&#10;有形固定資産減価償却率"/>
        <xdr:cNvSpPr txBox="1"/>
      </xdr:nvSpPr>
      <xdr:spPr>
        <a:xfrm>
          <a:off x="9277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232" name="直線コネクタ 231"/>
        <xdr:cNvCxnSpPr/>
      </xdr:nvCxnSpPr>
      <xdr:spPr>
        <a:xfrm flipV="1">
          <a:off x="10476865" y="9558746"/>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235" name="【体育館・プール】&#10;一人当たり面積最大値テキスト"/>
        <xdr:cNvSpPr txBox="1"/>
      </xdr:nvSpPr>
      <xdr:spPr>
        <a:xfrm>
          <a:off x="10515600" y="93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236" name="直線コネクタ 235"/>
        <xdr:cNvCxnSpPr/>
      </xdr:nvCxnSpPr>
      <xdr:spPr>
        <a:xfrm>
          <a:off x="10388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112503</xdr:rowOff>
    </xdr:from>
    <xdr:ext cx="469744" cy="259045"/>
    <xdr:sp macro="" textlink="">
      <xdr:nvSpPr>
        <xdr:cNvPr id="237" name="【体育館・プール】&#10;一人当たり面積平均値テキスト"/>
        <xdr:cNvSpPr txBox="1"/>
      </xdr:nvSpPr>
      <xdr:spPr>
        <a:xfrm>
          <a:off x="10515600" y="10399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238" name="フローチャート: 判断 237"/>
        <xdr:cNvSpPr/>
      </xdr:nvSpPr>
      <xdr:spPr>
        <a:xfrm>
          <a:off x="10426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239" name="フローチャート: 判断 238"/>
        <xdr:cNvSpPr/>
      </xdr:nvSpPr>
      <xdr:spPr>
        <a:xfrm>
          <a:off x="958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102688</xdr:rowOff>
    </xdr:from>
    <xdr:to>
      <xdr:col>46</xdr:col>
      <xdr:colOff>38100</xdr:colOff>
      <xdr:row>62</xdr:row>
      <xdr:rowOff>32838</xdr:rowOff>
    </xdr:to>
    <xdr:sp macro="" textlink="">
      <xdr:nvSpPr>
        <xdr:cNvPr id="240" name="フローチャート: 判断 239"/>
        <xdr:cNvSpPr/>
      </xdr:nvSpPr>
      <xdr:spPr>
        <a:xfrm>
          <a:off x="8699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122283</xdr:rowOff>
    </xdr:from>
    <xdr:to>
      <xdr:col>41</xdr:col>
      <xdr:colOff>101600</xdr:colOff>
      <xdr:row>62</xdr:row>
      <xdr:rowOff>52433</xdr:rowOff>
    </xdr:to>
    <xdr:sp macro="" textlink="">
      <xdr:nvSpPr>
        <xdr:cNvPr id="241" name="フローチャート: 判断 240"/>
        <xdr:cNvSpPr/>
      </xdr:nvSpPr>
      <xdr:spPr>
        <a:xfrm>
          <a:off x="7810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135346</xdr:rowOff>
    </xdr:from>
    <xdr:to>
      <xdr:col>36</xdr:col>
      <xdr:colOff>165100</xdr:colOff>
      <xdr:row>62</xdr:row>
      <xdr:rowOff>65496</xdr:rowOff>
    </xdr:to>
    <xdr:sp macro="" textlink="">
      <xdr:nvSpPr>
        <xdr:cNvPr id="242" name="フローチャート: 判断 241"/>
        <xdr:cNvSpPr/>
      </xdr:nvSpPr>
      <xdr:spPr>
        <a:xfrm>
          <a:off x="6921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148409</xdr:rowOff>
    </xdr:from>
    <xdr:to>
      <xdr:col>55</xdr:col>
      <xdr:colOff>50800</xdr:colOff>
      <xdr:row>63</xdr:row>
      <xdr:rowOff>78559</xdr:rowOff>
    </xdr:to>
    <xdr:sp macro="" textlink="">
      <xdr:nvSpPr>
        <xdr:cNvPr id="248" name="楕円 247"/>
        <xdr:cNvSpPr/>
      </xdr:nvSpPr>
      <xdr:spPr>
        <a:xfrm>
          <a:off x="104267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126836</xdr:rowOff>
    </xdr:from>
    <xdr:ext cx="469744" cy="259045"/>
    <xdr:sp macro="" textlink="">
      <xdr:nvSpPr>
        <xdr:cNvPr id="249" name="【体育館・プール】&#10;一人当たり面積該当値テキスト"/>
        <xdr:cNvSpPr txBox="1"/>
      </xdr:nvSpPr>
      <xdr:spPr>
        <a:xfrm>
          <a:off x="10515600" y="1075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151674</xdr:rowOff>
    </xdr:from>
    <xdr:to>
      <xdr:col>50</xdr:col>
      <xdr:colOff>165100</xdr:colOff>
      <xdr:row>63</xdr:row>
      <xdr:rowOff>81824</xdr:rowOff>
    </xdr:to>
    <xdr:sp macro="" textlink="">
      <xdr:nvSpPr>
        <xdr:cNvPr id="250" name="楕円 249"/>
        <xdr:cNvSpPr/>
      </xdr:nvSpPr>
      <xdr:spPr>
        <a:xfrm>
          <a:off x="9588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27759</xdr:rowOff>
    </xdr:from>
    <xdr:to>
      <xdr:col>55</xdr:col>
      <xdr:colOff>0</xdr:colOff>
      <xdr:row>63</xdr:row>
      <xdr:rowOff>31024</xdr:rowOff>
    </xdr:to>
    <xdr:cxnSp macro="">
      <xdr:nvCxnSpPr>
        <xdr:cNvPr id="251" name="直線コネクタ 250"/>
        <xdr:cNvCxnSpPr/>
      </xdr:nvCxnSpPr>
      <xdr:spPr>
        <a:xfrm flipV="1">
          <a:off x="9639300" y="1082910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154940</xdr:rowOff>
    </xdr:from>
    <xdr:to>
      <xdr:col>46</xdr:col>
      <xdr:colOff>38100</xdr:colOff>
      <xdr:row>63</xdr:row>
      <xdr:rowOff>85090</xdr:rowOff>
    </xdr:to>
    <xdr:sp macro="" textlink="">
      <xdr:nvSpPr>
        <xdr:cNvPr id="252" name="楕円 251"/>
        <xdr:cNvSpPr/>
      </xdr:nvSpPr>
      <xdr:spPr>
        <a:xfrm>
          <a:off x="8699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31024</xdr:rowOff>
    </xdr:from>
    <xdr:to>
      <xdr:col>50</xdr:col>
      <xdr:colOff>114300</xdr:colOff>
      <xdr:row>63</xdr:row>
      <xdr:rowOff>34290</xdr:rowOff>
    </xdr:to>
    <xdr:cxnSp macro="">
      <xdr:nvCxnSpPr>
        <xdr:cNvPr id="253" name="直線コネクタ 252"/>
        <xdr:cNvCxnSpPr/>
      </xdr:nvCxnSpPr>
      <xdr:spPr>
        <a:xfrm flipV="1">
          <a:off x="8750300" y="108323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159838</xdr:rowOff>
    </xdr:from>
    <xdr:to>
      <xdr:col>41</xdr:col>
      <xdr:colOff>101600</xdr:colOff>
      <xdr:row>63</xdr:row>
      <xdr:rowOff>89988</xdr:rowOff>
    </xdr:to>
    <xdr:sp macro="" textlink="">
      <xdr:nvSpPr>
        <xdr:cNvPr id="254" name="楕円 253"/>
        <xdr:cNvSpPr/>
      </xdr:nvSpPr>
      <xdr:spPr>
        <a:xfrm>
          <a:off x="7810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34290</xdr:rowOff>
    </xdr:from>
    <xdr:to>
      <xdr:col>45</xdr:col>
      <xdr:colOff>177800</xdr:colOff>
      <xdr:row>63</xdr:row>
      <xdr:rowOff>39188</xdr:rowOff>
    </xdr:to>
    <xdr:cxnSp macro="">
      <xdr:nvCxnSpPr>
        <xdr:cNvPr id="255" name="直線コネクタ 254"/>
        <xdr:cNvCxnSpPr/>
      </xdr:nvCxnSpPr>
      <xdr:spPr>
        <a:xfrm flipV="1">
          <a:off x="7861300" y="1083564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161472</xdr:rowOff>
    </xdr:from>
    <xdr:to>
      <xdr:col>36</xdr:col>
      <xdr:colOff>165100</xdr:colOff>
      <xdr:row>63</xdr:row>
      <xdr:rowOff>91622</xdr:rowOff>
    </xdr:to>
    <xdr:sp macro="" textlink="">
      <xdr:nvSpPr>
        <xdr:cNvPr id="256" name="楕円 255"/>
        <xdr:cNvSpPr/>
      </xdr:nvSpPr>
      <xdr:spPr>
        <a:xfrm>
          <a:off x="6921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39188</xdr:rowOff>
    </xdr:from>
    <xdr:to>
      <xdr:col>41</xdr:col>
      <xdr:colOff>50800</xdr:colOff>
      <xdr:row>63</xdr:row>
      <xdr:rowOff>40822</xdr:rowOff>
    </xdr:to>
    <xdr:cxnSp macro="">
      <xdr:nvCxnSpPr>
        <xdr:cNvPr id="257" name="直線コネクタ 256"/>
        <xdr:cNvCxnSpPr/>
      </xdr:nvCxnSpPr>
      <xdr:spPr>
        <a:xfrm flipV="1">
          <a:off x="6972300" y="1084053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34670</xdr:rowOff>
    </xdr:from>
    <xdr:ext cx="469744" cy="259045"/>
    <xdr:sp macro="" textlink="">
      <xdr:nvSpPr>
        <xdr:cNvPr id="258" name="n_1aveValue【体育館・プール】&#10;一人当たり面積"/>
        <xdr:cNvSpPr txBox="1"/>
      </xdr:nvSpPr>
      <xdr:spPr>
        <a:xfrm>
          <a:off x="9391727" y="103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49365</xdr:rowOff>
    </xdr:from>
    <xdr:ext cx="469744" cy="259045"/>
    <xdr:sp macro="" textlink="">
      <xdr:nvSpPr>
        <xdr:cNvPr id="259" name="n_2aveValue【体育館・プール】&#10;一人当たり面積"/>
        <xdr:cNvSpPr txBox="1"/>
      </xdr:nvSpPr>
      <xdr:spPr>
        <a:xfrm>
          <a:off x="8515427" y="103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68960</xdr:rowOff>
    </xdr:from>
    <xdr:ext cx="469744" cy="259045"/>
    <xdr:sp macro="" textlink="">
      <xdr:nvSpPr>
        <xdr:cNvPr id="260" name="n_3aveValue【体育館・プール】&#10;一人当たり面積"/>
        <xdr:cNvSpPr txBox="1"/>
      </xdr:nvSpPr>
      <xdr:spPr>
        <a:xfrm>
          <a:off x="7626427" y="103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82023</xdr:rowOff>
    </xdr:from>
    <xdr:ext cx="469744" cy="259045"/>
    <xdr:sp macro="" textlink="">
      <xdr:nvSpPr>
        <xdr:cNvPr id="261" name="n_4aveValue【体育館・プール】&#10;一人当たり面積"/>
        <xdr:cNvSpPr txBox="1"/>
      </xdr:nvSpPr>
      <xdr:spPr>
        <a:xfrm>
          <a:off x="67374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72951</xdr:rowOff>
    </xdr:from>
    <xdr:ext cx="469744" cy="259045"/>
    <xdr:sp macro="" textlink="">
      <xdr:nvSpPr>
        <xdr:cNvPr id="262" name="n_1mainValue【体育館・プール】&#10;一人当たり面積"/>
        <xdr:cNvSpPr txBox="1"/>
      </xdr:nvSpPr>
      <xdr:spPr>
        <a:xfrm>
          <a:off x="9391727" y="1087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76217</xdr:rowOff>
    </xdr:from>
    <xdr:ext cx="469744" cy="259045"/>
    <xdr:sp macro="" textlink="">
      <xdr:nvSpPr>
        <xdr:cNvPr id="263" name="n_2mainValue【体育館・プール】&#10;一人当たり面積"/>
        <xdr:cNvSpPr txBox="1"/>
      </xdr:nvSpPr>
      <xdr:spPr>
        <a:xfrm>
          <a:off x="8515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81115</xdr:rowOff>
    </xdr:from>
    <xdr:ext cx="469744" cy="259045"/>
    <xdr:sp macro="" textlink="">
      <xdr:nvSpPr>
        <xdr:cNvPr id="264" name="n_3mainValue【体育館・プール】&#10;一人当たり面積"/>
        <xdr:cNvSpPr txBox="1"/>
      </xdr:nvSpPr>
      <xdr:spPr>
        <a:xfrm>
          <a:off x="7626427" y="1088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82749</xdr:rowOff>
    </xdr:from>
    <xdr:ext cx="469744" cy="259045"/>
    <xdr:sp macro="" textlink="">
      <xdr:nvSpPr>
        <xdr:cNvPr id="265" name="n_4mainValue【体育館・プール】&#10;一人当たり面積"/>
        <xdr:cNvSpPr txBox="1"/>
      </xdr:nvSpPr>
      <xdr:spPr>
        <a:xfrm>
          <a:off x="6737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104775</xdr:rowOff>
    </xdr:to>
    <xdr:cxnSp macro="">
      <xdr:nvCxnSpPr>
        <xdr:cNvPr id="290" name="直線コネクタ 289"/>
        <xdr:cNvCxnSpPr/>
      </xdr:nvCxnSpPr>
      <xdr:spPr>
        <a:xfrm flipV="1">
          <a:off x="4634865" y="132969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1"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2" name="直線コネクタ 291"/>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3" name="【福祉施設】&#10;有形固定資産減価償却率最大値テキスト"/>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4" name="直線コネクタ 293"/>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95" name="【福祉施設】&#10;有形固定資産減価償却率平均値テキスト"/>
        <xdr:cNvSpPr txBox="1"/>
      </xdr:nvSpPr>
      <xdr:spPr>
        <a:xfrm>
          <a:off x="4673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6" name="フローチャート: 判断 295"/>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7" name="フローチャート: 判断 296"/>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8" name="フローチャート: 判断 297"/>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95886</xdr:rowOff>
    </xdr:from>
    <xdr:to>
      <xdr:col>10</xdr:col>
      <xdr:colOff>165100</xdr:colOff>
      <xdr:row>82</xdr:row>
      <xdr:rowOff>26036</xdr:rowOff>
    </xdr:to>
    <xdr:sp macro="" textlink="">
      <xdr:nvSpPr>
        <xdr:cNvPr id="299" name="フローチャート: 判断 298"/>
        <xdr:cNvSpPr/>
      </xdr:nvSpPr>
      <xdr:spPr>
        <a:xfrm>
          <a:off x="1968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300" name="フローチャート: 判断 299"/>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306" name="楕円 305"/>
        <xdr:cNvSpPr/>
      </xdr:nvSpPr>
      <xdr:spPr>
        <a:xfrm>
          <a:off x="45847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76216</xdr:rowOff>
    </xdr:from>
    <xdr:ext cx="405111" cy="259045"/>
    <xdr:sp macro="" textlink="">
      <xdr:nvSpPr>
        <xdr:cNvPr id="307" name="【福祉施設】&#10;有形固定資産減価償却率該当値テキスト"/>
        <xdr:cNvSpPr txBox="1"/>
      </xdr:nvSpPr>
      <xdr:spPr>
        <a:xfrm>
          <a:off x="4673600"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59689</xdr:rowOff>
    </xdr:from>
    <xdr:to>
      <xdr:col>20</xdr:col>
      <xdr:colOff>38100</xdr:colOff>
      <xdr:row>82</xdr:row>
      <xdr:rowOff>161289</xdr:rowOff>
    </xdr:to>
    <xdr:sp macro="" textlink="">
      <xdr:nvSpPr>
        <xdr:cNvPr id="308" name="楕円 307"/>
        <xdr:cNvSpPr/>
      </xdr:nvSpPr>
      <xdr:spPr>
        <a:xfrm>
          <a:off x="3746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110489</xdr:rowOff>
    </xdr:from>
    <xdr:to>
      <xdr:col>24</xdr:col>
      <xdr:colOff>63500</xdr:colOff>
      <xdr:row>82</xdr:row>
      <xdr:rowOff>148589</xdr:rowOff>
    </xdr:to>
    <xdr:cxnSp macro="">
      <xdr:nvCxnSpPr>
        <xdr:cNvPr id="309" name="直線コネクタ 308"/>
        <xdr:cNvCxnSpPr/>
      </xdr:nvCxnSpPr>
      <xdr:spPr>
        <a:xfrm>
          <a:off x="3797300" y="141693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23495</xdr:rowOff>
    </xdr:from>
    <xdr:to>
      <xdr:col>15</xdr:col>
      <xdr:colOff>101600</xdr:colOff>
      <xdr:row>82</xdr:row>
      <xdr:rowOff>125095</xdr:rowOff>
    </xdr:to>
    <xdr:sp macro="" textlink="">
      <xdr:nvSpPr>
        <xdr:cNvPr id="310" name="楕円 309"/>
        <xdr:cNvSpPr/>
      </xdr:nvSpPr>
      <xdr:spPr>
        <a:xfrm>
          <a:off x="2857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74295</xdr:rowOff>
    </xdr:from>
    <xdr:to>
      <xdr:col>19</xdr:col>
      <xdr:colOff>177800</xdr:colOff>
      <xdr:row>82</xdr:row>
      <xdr:rowOff>110489</xdr:rowOff>
    </xdr:to>
    <xdr:cxnSp macro="">
      <xdr:nvCxnSpPr>
        <xdr:cNvPr id="311" name="直線コネクタ 310"/>
        <xdr:cNvCxnSpPr/>
      </xdr:nvCxnSpPr>
      <xdr:spPr>
        <a:xfrm>
          <a:off x="2908300" y="141331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156845</xdr:rowOff>
    </xdr:from>
    <xdr:to>
      <xdr:col>10</xdr:col>
      <xdr:colOff>165100</xdr:colOff>
      <xdr:row>82</xdr:row>
      <xdr:rowOff>86995</xdr:rowOff>
    </xdr:to>
    <xdr:sp macro="" textlink="">
      <xdr:nvSpPr>
        <xdr:cNvPr id="312" name="楕円 311"/>
        <xdr:cNvSpPr/>
      </xdr:nvSpPr>
      <xdr:spPr>
        <a:xfrm>
          <a:off x="1968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36195</xdr:rowOff>
    </xdr:from>
    <xdr:to>
      <xdr:col>15</xdr:col>
      <xdr:colOff>50800</xdr:colOff>
      <xdr:row>82</xdr:row>
      <xdr:rowOff>74295</xdr:rowOff>
    </xdr:to>
    <xdr:cxnSp macro="">
      <xdr:nvCxnSpPr>
        <xdr:cNvPr id="313" name="直線コネクタ 312"/>
        <xdr:cNvCxnSpPr/>
      </xdr:nvCxnSpPr>
      <xdr:spPr>
        <a:xfrm>
          <a:off x="2019300" y="140950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118745</xdr:rowOff>
    </xdr:from>
    <xdr:to>
      <xdr:col>6</xdr:col>
      <xdr:colOff>38100</xdr:colOff>
      <xdr:row>82</xdr:row>
      <xdr:rowOff>48895</xdr:rowOff>
    </xdr:to>
    <xdr:sp macro="" textlink="">
      <xdr:nvSpPr>
        <xdr:cNvPr id="314" name="楕円 313"/>
        <xdr:cNvSpPr/>
      </xdr:nvSpPr>
      <xdr:spPr>
        <a:xfrm>
          <a:off x="1079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169545</xdr:rowOff>
    </xdr:from>
    <xdr:to>
      <xdr:col>10</xdr:col>
      <xdr:colOff>114300</xdr:colOff>
      <xdr:row>82</xdr:row>
      <xdr:rowOff>36195</xdr:rowOff>
    </xdr:to>
    <xdr:cxnSp macro="">
      <xdr:nvCxnSpPr>
        <xdr:cNvPr id="315" name="直線コネクタ 314"/>
        <xdr:cNvCxnSpPr/>
      </xdr:nvCxnSpPr>
      <xdr:spPr>
        <a:xfrm>
          <a:off x="1130300" y="140569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316" name="n_1aveValue【福祉施設】&#10;有形固定資産減価償却率"/>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7" name="n_2aveValue【福祉施設】&#10;有形固定資産減価償却率"/>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42563</xdr:rowOff>
    </xdr:from>
    <xdr:ext cx="405111" cy="259045"/>
    <xdr:sp macro="" textlink="">
      <xdr:nvSpPr>
        <xdr:cNvPr id="318" name="n_3aveValue【福祉施設】&#10;有形固定資産減価償却率"/>
        <xdr:cNvSpPr txBox="1"/>
      </xdr:nvSpPr>
      <xdr:spPr>
        <a:xfrm>
          <a:off x="1816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19" name="n_4aveValue【福祉施設】&#10;有形固定資産減価償却率"/>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152416</xdr:rowOff>
    </xdr:from>
    <xdr:ext cx="405111" cy="259045"/>
    <xdr:sp macro="" textlink="">
      <xdr:nvSpPr>
        <xdr:cNvPr id="320" name="n_1mainValue【福祉施設】&#10;有形固定資産減価償却率"/>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116222</xdr:rowOff>
    </xdr:from>
    <xdr:ext cx="405111" cy="259045"/>
    <xdr:sp macro="" textlink="">
      <xdr:nvSpPr>
        <xdr:cNvPr id="321" name="n_2mainValue【福祉施設】&#10;有形固定資産減価償却率"/>
        <xdr:cNvSpPr txBox="1"/>
      </xdr:nvSpPr>
      <xdr:spPr>
        <a:xfrm>
          <a:off x="2705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78122</xdr:rowOff>
    </xdr:from>
    <xdr:ext cx="405111" cy="259045"/>
    <xdr:sp macro="" textlink="">
      <xdr:nvSpPr>
        <xdr:cNvPr id="322" name="n_3mainValue【福祉施設】&#10;有形固定資産減価償却率"/>
        <xdr:cNvSpPr txBox="1"/>
      </xdr:nvSpPr>
      <xdr:spPr>
        <a:xfrm>
          <a:off x="1816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40022</xdr:rowOff>
    </xdr:from>
    <xdr:ext cx="405111" cy="259045"/>
    <xdr:sp macro="" textlink="">
      <xdr:nvSpPr>
        <xdr:cNvPr id="323" name="n_4mainValue【福祉施設】&#10;有形固定資産減価償却率"/>
        <xdr:cNvSpPr txBox="1"/>
      </xdr:nvSpPr>
      <xdr:spPr>
        <a:xfrm>
          <a:off x="927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114844</xdr:rowOff>
    </xdr:from>
    <xdr:to>
      <xdr:col>54</xdr:col>
      <xdr:colOff>189865</xdr:colOff>
      <xdr:row>86</xdr:row>
      <xdr:rowOff>158931</xdr:rowOff>
    </xdr:to>
    <xdr:cxnSp macro="">
      <xdr:nvCxnSpPr>
        <xdr:cNvPr id="349" name="直線コネクタ 348"/>
        <xdr:cNvCxnSpPr/>
      </xdr:nvCxnSpPr>
      <xdr:spPr>
        <a:xfrm flipV="1">
          <a:off x="10476865" y="133164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0"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1" name="直線コネクタ 350"/>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61521</xdr:rowOff>
    </xdr:from>
    <xdr:ext cx="469744" cy="259045"/>
    <xdr:sp macro="" textlink="">
      <xdr:nvSpPr>
        <xdr:cNvPr id="352" name="【福祉施設】&#10;一人当たり面積最大値テキスト"/>
        <xdr:cNvSpPr txBox="1"/>
      </xdr:nvSpPr>
      <xdr:spPr>
        <a:xfrm>
          <a:off x="10515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114844</xdr:rowOff>
    </xdr:from>
    <xdr:to>
      <xdr:col>55</xdr:col>
      <xdr:colOff>88900</xdr:colOff>
      <xdr:row>77</xdr:row>
      <xdr:rowOff>114844</xdr:rowOff>
    </xdr:to>
    <xdr:cxnSp macro="">
      <xdr:nvCxnSpPr>
        <xdr:cNvPr id="353" name="直線コネクタ 352"/>
        <xdr:cNvCxnSpPr/>
      </xdr:nvCxnSpPr>
      <xdr:spPr>
        <a:xfrm>
          <a:off x="10388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19975</xdr:rowOff>
    </xdr:from>
    <xdr:ext cx="469744" cy="259045"/>
    <xdr:sp macro="" textlink="">
      <xdr:nvSpPr>
        <xdr:cNvPr id="354" name="【福祉施設】&#10;一人当たり面積平均値テキスト"/>
        <xdr:cNvSpPr txBox="1"/>
      </xdr:nvSpPr>
      <xdr:spPr>
        <a:xfrm>
          <a:off x="10515600" y="1425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55" name="フローチャート: 判断 354"/>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13426</xdr:rowOff>
    </xdr:from>
    <xdr:to>
      <xdr:col>50</xdr:col>
      <xdr:colOff>165100</xdr:colOff>
      <xdr:row>84</xdr:row>
      <xdr:rowOff>115026</xdr:rowOff>
    </xdr:to>
    <xdr:sp macro="" textlink="">
      <xdr:nvSpPr>
        <xdr:cNvPr id="356" name="フローチャート: 判断 355"/>
        <xdr:cNvSpPr/>
      </xdr:nvSpPr>
      <xdr:spPr>
        <a:xfrm>
          <a:off x="9588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57" name="フローチャート: 判断 356"/>
        <xdr:cNvSpPr/>
      </xdr:nvSpPr>
      <xdr:spPr>
        <a:xfrm>
          <a:off x="8699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58" name="フローチャート: 判断 357"/>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59" name="フローチャート: 判断 358"/>
        <xdr:cNvSpPr/>
      </xdr:nvSpPr>
      <xdr:spPr>
        <a:xfrm>
          <a:off x="6921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142421</xdr:rowOff>
    </xdr:from>
    <xdr:to>
      <xdr:col>55</xdr:col>
      <xdr:colOff>50800</xdr:colOff>
      <xdr:row>86</xdr:row>
      <xdr:rowOff>72571</xdr:rowOff>
    </xdr:to>
    <xdr:sp macro="" textlink="">
      <xdr:nvSpPr>
        <xdr:cNvPr id="365" name="楕円 364"/>
        <xdr:cNvSpPr/>
      </xdr:nvSpPr>
      <xdr:spPr>
        <a:xfrm>
          <a:off x="104267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120848</xdr:rowOff>
    </xdr:from>
    <xdr:ext cx="469744" cy="259045"/>
    <xdr:sp macro="" textlink="">
      <xdr:nvSpPr>
        <xdr:cNvPr id="366" name="【福祉施設】&#10;一人当たり面積該当値テキスト"/>
        <xdr:cNvSpPr txBox="1"/>
      </xdr:nvSpPr>
      <xdr:spPr>
        <a:xfrm>
          <a:off x="10515600"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145687</xdr:rowOff>
    </xdr:from>
    <xdr:to>
      <xdr:col>50</xdr:col>
      <xdr:colOff>165100</xdr:colOff>
      <xdr:row>86</xdr:row>
      <xdr:rowOff>75837</xdr:rowOff>
    </xdr:to>
    <xdr:sp macro="" textlink="">
      <xdr:nvSpPr>
        <xdr:cNvPr id="367" name="楕円 366"/>
        <xdr:cNvSpPr/>
      </xdr:nvSpPr>
      <xdr:spPr>
        <a:xfrm>
          <a:off x="9588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21771</xdr:rowOff>
    </xdr:from>
    <xdr:to>
      <xdr:col>55</xdr:col>
      <xdr:colOff>0</xdr:colOff>
      <xdr:row>86</xdr:row>
      <xdr:rowOff>25037</xdr:rowOff>
    </xdr:to>
    <xdr:cxnSp macro="">
      <xdr:nvCxnSpPr>
        <xdr:cNvPr id="368" name="直線コネクタ 367"/>
        <xdr:cNvCxnSpPr/>
      </xdr:nvCxnSpPr>
      <xdr:spPr>
        <a:xfrm flipV="1">
          <a:off x="9639300" y="1476647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145687</xdr:rowOff>
    </xdr:from>
    <xdr:to>
      <xdr:col>46</xdr:col>
      <xdr:colOff>38100</xdr:colOff>
      <xdr:row>86</xdr:row>
      <xdr:rowOff>75837</xdr:rowOff>
    </xdr:to>
    <xdr:sp macro="" textlink="">
      <xdr:nvSpPr>
        <xdr:cNvPr id="369" name="楕円 368"/>
        <xdr:cNvSpPr/>
      </xdr:nvSpPr>
      <xdr:spPr>
        <a:xfrm>
          <a:off x="8699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25037</xdr:rowOff>
    </xdr:from>
    <xdr:to>
      <xdr:col>50</xdr:col>
      <xdr:colOff>114300</xdr:colOff>
      <xdr:row>86</xdr:row>
      <xdr:rowOff>25037</xdr:rowOff>
    </xdr:to>
    <xdr:cxnSp macro="">
      <xdr:nvCxnSpPr>
        <xdr:cNvPr id="370" name="直線コネクタ 369"/>
        <xdr:cNvCxnSpPr/>
      </xdr:nvCxnSpPr>
      <xdr:spPr>
        <a:xfrm>
          <a:off x="8750300" y="1476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148952</xdr:rowOff>
    </xdr:from>
    <xdr:to>
      <xdr:col>41</xdr:col>
      <xdr:colOff>101600</xdr:colOff>
      <xdr:row>86</xdr:row>
      <xdr:rowOff>79102</xdr:rowOff>
    </xdr:to>
    <xdr:sp macro="" textlink="">
      <xdr:nvSpPr>
        <xdr:cNvPr id="371" name="楕円 370"/>
        <xdr:cNvSpPr/>
      </xdr:nvSpPr>
      <xdr:spPr>
        <a:xfrm>
          <a:off x="7810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25037</xdr:rowOff>
    </xdr:from>
    <xdr:to>
      <xdr:col>45</xdr:col>
      <xdr:colOff>177800</xdr:colOff>
      <xdr:row>86</xdr:row>
      <xdr:rowOff>28302</xdr:rowOff>
    </xdr:to>
    <xdr:cxnSp macro="">
      <xdr:nvCxnSpPr>
        <xdr:cNvPr id="372" name="直線コネクタ 371"/>
        <xdr:cNvCxnSpPr/>
      </xdr:nvCxnSpPr>
      <xdr:spPr>
        <a:xfrm flipV="1">
          <a:off x="7861300" y="147697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148952</xdr:rowOff>
    </xdr:from>
    <xdr:to>
      <xdr:col>36</xdr:col>
      <xdr:colOff>165100</xdr:colOff>
      <xdr:row>86</xdr:row>
      <xdr:rowOff>79102</xdr:rowOff>
    </xdr:to>
    <xdr:sp macro="" textlink="">
      <xdr:nvSpPr>
        <xdr:cNvPr id="373" name="楕円 372"/>
        <xdr:cNvSpPr/>
      </xdr:nvSpPr>
      <xdr:spPr>
        <a:xfrm>
          <a:off x="6921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28302</xdr:rowOff>
    </xdr:from>
    <xdr:to>
      <xdr:col>41</xdr:col>
      <xdr:colOff>50800</xdr:colOff>
      <xdr:row>86</xdr:row>
      <xdr:rowOff>28302</xdr:rowOff>
    </xdr:to>
    <xdr:cxnSp macro="">
      <xdr:nvCxnSpPr>
        <xdr:cNvPr id="374" name="直線コネクタ 373"/>
        <xdr:cNvCxnSpPr/>
      </xdr:nvCxnSpPr>
      <xdr:spPr>
        <a:xfrm>
          <a:off x="6972300" y="147730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131553</xdr:rowOff>
    </xdr:from>
    <xdr:ext cx="469744" cy="259045"/>
    <xdr:sp macro="" textlink="">
      <xdr:nvSpPr>
        <xdr:cNvPr id="375" name="n_1aveValue【福祉施設】&#10;一人当たり面積"/>
        <xdr:cNvSpPr txBox="1"/>
      </xdr:nvSpPr>
      <xdr:spPr>
        <a:xfrm>
          <a:off x="93917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72770</xdr:rowOff>
    </xdr:from>
    <xdr:ext cx="469744" cy="259045"/>
    <xdr:sp macro="" textlink="">
      <xdr:nvSpPr>
        <xdr:cNvPr id="376" name="n_2aveValue【福祉施設】&#10;一人当たり面積"/>
        <xdr:cNvSpPr txBox="1"/>
      </xdr:nvSpPr>
      <xdr:spPr>
        <a:xfrm>
          <a:off x="8515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377" name="n_3aveValue【福祉施設】&#10;一人当たり面積"/>
        <xdr:cNvSpPr txBox="1"/>
      </xdr:nvSpPr>
      <xdr:spPr>
        <a:xfrm>
          <a:off x="7626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151147</xdr:rowOff>
    </xdr:from>
    <xdr:ext cx="469744" cy="259045"/>
    <xdr:sp macro="" textlink="">
      <xdr:nvSpPr>
        <xdr:cNvPr id="378" name="n_4aveValue【福祉施設】&#10;一人当たり面積"/>
        <xdr:cNvSpPr txBox="1"/>
      </xdr:nvSpPr>
      <xdr:spPr>
        <a:xfrm>
          <a:off x="6737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66964</xdr:rowOff>
    </xdr:from>
    <xdr:ext cx="469744" cy="259045"/>
    <xdr:sp macro="" textlink="">
      <xdr:nvSpPr>
        <xdr:cNvPr id="379" name="n_1mainValue【福祉施設】&#10;一人当たり面積"/>
        <xdr:cNvSpPr txBox="1"/>
      </xdr:nvSpPr>
      <xdr:spPr>
        <a:xfrm>
          <a:off x="9391727" y="148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66964</xdr:rowOff>
    </xdr:from>
    <xdr:ext cx="469744" cy="259045"/>
    <xdr:sp macro="" textlink="">
      <xdr:nvSpPr>
        <xdr:cNvPr id="380" name="n_2mainValue【福祉施設】&#10;一人当たり面積"/>
        <xdr:cNvSpPr txBox="1"/>
      </xdr:nvSpPr>
      <xdr:spPr>
        <a:xfrm>
          <a:off x="8515427" y="148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70229</xdr:rowOff>
    </xdr:from>
    <xdr:ext cx="469744" cy="259045"/>
    <xdr:sp macro="" textlink="">
      <xdr:nvSpPr>
        <xdr:cNvPr id="381" name="n_3mainValue【福祉施設】&#10;一人当たり面積"/>
        <xdr:cNvSpPr txBox="1"/>
      </xdr:nvSpPr>
      <xdr:spPr>
        <a:xfrm>
          <a:off x="7626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70229</xdr:rowOff>
    </xdr:from>
    <xdr:ext cx="469744" cy="259045"/>
    <xdr:sp macro="" textlink="">
      <xdr:nvSpPr>
        <xdr:cNvPr id="382" name="n_4mainValue【福祉施設】&#10;一人当たり面積"/>
        <xdr:cNvSpPr txBox="1"/>
      </xdr:nvSpPr>
      <xdr:spPr>
        <a:xfrm>
          <a:off x="6737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xdr:rowOff>
    </xdr:from>
    <xdr:to>
      <xdr:col>85</xdr:col>
      <xdr:colOff>126364</xdr:colOff>
      <xdr:row>41</xdr:row>
      <xdr:rowOff>99060</xdr:rowOff>
    </xdr:to>
    <xdr:cxnSp macro="">
      <xdr:nvCxnSpPr>
        <xdr:cNvPr id="423" name="直線コネクタ 422"/>
        <xdr:cNvCxnSpPr/>
      </xdr:nvCxnSpPr>
      <xdr:spPr>
        <a:xfrm flipV="1">
          <a:off x="16318864" y="56730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424" name="【一般廃棄物処理施設】&#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425" name="直線コネクタ 424"/>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133367</xdr:rowOff>
    </xdr:from>
    <xdr:ext cx="405111" cy="259045"/>
    <xdr:sp macro="" textlink="">
      <xdr:nvSpPr>
        <xdr:cNvPr id="426" name="【一般廃棄物処理施設】&#10;有形固定資産減価償却率最大値テキスト"/>
        <xdr:cNvSpPr txBox="1"/>
      </xdr:nvSpPr>
      <xdr:spPr>
        <a:xfrm>
          <a:off x="16357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xdr:rowOff>
    </xdr:from>
    <xdr:to>
      <xdr:col>86</xdr:col>
      <xdr:colOff>25400</xdr:colOff>
      <xdr:row>33</xdr:row>
      <xdr:rowOff>15240</xdr:rowOff>
    </xdr:to>
    <xdr:cxnSp macro="">
      <xdr:nvCxnSpPr>
        <xdr:cNvPr id="427" name="直線コネクタ 426"/>
        <xdr:cNvCxnSpPr/>
      </xdr:nvCxnSpPr>
      <xdr:spPr>
        <a:xfrm>
          <a:off x="16230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57802</xdr:rowOff>
    </xdr:from>
    <xdr:ext cx="405111" cy="259045"/>
    <xdr:sp macro="" textlink="">
      <xdr:nvSpPr>
        <xdr:cNvPr id="428" name="【一般廃棄物処理施設】&#10;有形固定資産減価償却率平均値テキスト"/>
        <xdr:cNvSpPr txBox="1"/>
      </xdr:nvSpPr>
      <xdr:spPr>
        <a:xfrm>
          <a:off x="16357600" y="640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429" name="フローチャート: 判断 428"/>
        <xdr:cNvSpPr/>
      </xdr:nvSpPr>
      <xdr:spPr>
        <a:xfrm>
          <a:off x="16268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30" name="フローチャート: 判断 429"/>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31" name="フローチャート: 判断 430"/>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32" name="フローチャート: 判断 431"/>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433" name="フローチャート: 判断 432"/>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164465</xdr:rowOff>
    </xdr:from>
    <xdr:to>
      <xdr:col>85</xdr:col>
      <xdr:colOff>177800</xdr:colOff>
      <xdr:row>40</xdr:row>
      <xdr:rowOff>94615</xdr:rowOff>
    </xdr:to>
    <xdr:sp macro="" textlink="">
      <xdr:nvSpPr>
        <xdr:cNvPr id="439" name="楕円 438"/>
        <xdr:cNvSpPr/>
      </xdr:nvSpPr>
      <xdr:spPr>
        <a:xfrm>
          <a:off x="162687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142892</xdr:rowOff>
    </xdr:from>
    <xdr:ext cx="405111" cy="259045"/>
    <xdr:sp macro="" textlink="">
      <xdr:nvSpPr>
        <xdr:cNvPr id="440" name="【一般廃棄物処理施設】&#10;有形固定資産減価償却率該当値テキスト"/>
        <xdr:cNvSpPr txBox="1"/>
      </xdr:nvSpPr>
      <xdr:spPr>
        <a:xfrm>
          <a:off x="16357600"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441" name="楕円 440"/>
        <xdr:cNvSpPr/>
      </xdr:nvSpPr>
      <xdr:spPr>
        <a:xfrm>
          <a:off x="1543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43815</xdr:rowOff>
    </xdr:to>
    <xdr:cxnSp macro="">
      <xdr:nvCxnSpPr>
        <xdr:cNvPr id="442" name="直線コネクタ 441"/>
        <xdr:cNvCxnSpPr/>
      </xdr:nvCxnSpPr>
      <xdr:spPr>
        <a:xfrm>
          <a:off x="15481300" y="688848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67310</xdr:rowOff>
    </xdr:from>
    <xdr:to>
      <xdr:col>76</xdr:col>
      <xdr:colOff>165100</xdr:colOff>
      <xdr:row>41</xdr:row>
      <xdr:rowOff>168910</xdr:rowOff>
    </xdr:to>
    <xdr:sp macro="" textlink="">
      <xdr:nvSpPr>
        <xdr:cNvPr id="443" name="楕円 442"/>
        <xdr:cNvSpPr/>
      </xdr:nvSpPr>
      <xdr:spPr>
        <a:xfrm>
          <a:off x="14541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30480</xdr:rowOff>
    </xdr:from>
    <xdr:to>
      <xdr:col>81</xdr:col>
      <xdr:colOff>50800</xdr:colOff>
      <xdr:row>41</xdr:row>
      <xdr:rowOff>118110</xdr:rowOff>
    </xdr:to>
    <xdr:cxnSp macro="">
      <xdr:nvCxnSpPr>
        <xdr:cNvPr id="444" name="直線コネクタ 443"/>
        <xdr:cNvCxnSpPr/>
      </xdr:nvCxnSpPr>
      <xdr:spPr>
        <a:xfrm flipV="1">
          <a:off x="14592300" y="688848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36830</xdr:rowOff>
    </xdr:from>
    <xdr:to>
      <xdr:col>72</xdr:col>
      <xdr:colOff>38100</xdr:colOff>
      <xdr:row>41</xdr:row>
      <xdr:rowOff>138430</xdr:rowOff>
    </xdr:to>
    <xdr:sp macro="" textlink="">
      <xdr:nvSpPr>
        <xdr:cNvPr id="445" name="楕円 444"/>
        <xdr:cNvSpPr/>
      </xdr:nvSpPr>
      <xdr:spPr>
        <a:xfrm>
          <a:off x="13652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87630</xdr:rowOff>
    </xdr:from>
    <xdr:to>
      <xdr:col>76</xdr:col>
      <xdr:colOff>114300</xdr:colOff>
      <xdr:row>41</xdr:row>
      <xdr:rowOff>118110</xdr:rowOff>
    </xdr:to>
    <xdr:cxnSp macro="">
      <xdr:nvCxnSpPr>
        <xdr:cNvPr id="446" name="直線コネクタ 445"/>
        <xdr:cNvCxnSpPr/>
      </xdr:nvCxnSpPr>
      <xdr:spPr>
        <a:xfrm>
          <a:off x="13703300" y="7117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4445</xdr:rowOff>
    </xdr:from>
    <xdr:to>
      <xdr:col>67</xdr:col>
      <xdr:colOff>101600</xdr:colOff>
      <xdr:row>41</xdr:row>
      <xdr:rowOff>106045</xdr:rowOff>
    </xdr:to>
    <xdr:sp macro="" textlink="">
      <xdr:nvSpPr>
        <xdr:cNvPr id="447" name="楕円 446"/>
        <xdr:cNvSpPr/>
      </xdr:nvSpPr>
      <xdr:spPr>
        <a:xfrm>
          <a:off x="127635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55245</xdr:rowOff>
    </xdr:from>
    <xdr:to>
      <xdr:col>71</xdr:col>
      <xdr:colOff>177800</xdr:colOff>
      <xdr:row>41</xdr:row>
      <xdr:rowOff>87630</xdr:rowOff>
    </xdr:to>
    <xdr:cxnSp macro="">
      <xdr:nvCxnSpPr>
        <xdr:cNvPr id="448" name="直線コネクタ 447"/>
        <xdr:cNvCxnSpPr/>
      </xdr:nvCxnSpPr>
      <xdr:spPr>
        <a:xfrm>
          <a:off x="12814300" y="70846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449" name="n_1aveValue【一般廃棄物処理施設】&#10;有形固定資産減価償却率"/>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50" name="n_2aveValue【一般廃棄物処理施設】&#10;有形固定資産減価償却率"/>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51" name="n_3aveValue【一般廃棄物処理施設】&#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452" name="n_4aveValue【一般廃棄物処理施設】&#10;有形固定資産減価償却率"/>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72407</xdr:rowOff>
    </xdr:from>
    <xdr:ext cx="405111" cy="259045"/>
    <xdr:sp macro="" textlink="">
      <xdr:nvSpPr>
        <xdr:cNvPr id="453" name="n_1mainValue【一般廃棄物処理施設】&#10;有形固定資産減価償却率"/>
        <xdr:cNvSpPr txBox="1"/>
      </xdr:nvSpPr>
      <xdr:spPr>
        <a:xfrm>
          <a:off x="152660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160037</xdr:rowOff>
    </xdr:from>
    <xdr:ext cx="405111" cy="259045"/>
    <xdr:sp macro="" textlink="">
      <xdr:nvSpPr>
        <xdr:cNvPr id="454" name="n_2mainValue【一般廃棄物処理施設】&#10;有形固定資産減価償却率"/>
        <xdr:cNvSpPr txBox="1"/>
      </xdr:nvSpPr>
      <xdr:spPr>
        <a:xfrm>
          <a:off x="14389744"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129557</xdr:rowOff>
    </xdr:from>
    <xdr:ext cx="405111" cy="259045"/>
    <xdr:sp macro="" textlink="">
      <xdr:nvSpPr>
        <xdr:cNvPr id="455" name="n_3mainValue【一般廃棄物処理施設】&#10;有形固定資産減価償却率"/>
        <xdr:cNvSpPr txBox="1"/>
      </xdr:nvSpPr>
      <xdr:spPr>
        <a:xfrm>
          <a:off x="13500744"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97172</xdr:rowOff>
    </xdr:from>
    <xdr:ext cx="405111" cy="259045"/>
    <xdr:sp macro="" textlink="">
      <xdr:nvSpPr>
        <xdr:cNvPr id="456" name="n_4mainValue【一般廃棄物処理施設】&#10;有形固定資産減価償却率"/>
        <xdr:cNvSpPr txBox="1"/>
      </xdr:nvSpPr>
      <xdr:spPr>
        <a:xfrm>
          <a:off x="12611744"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8" name="テキスト ボックス 46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70" name="テキスト ボックス 46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2" name="テキスト ボックス 47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4" name="テキスト ボックス 47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6" name="テキスト ボックス 47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8" name="テキスト ボックス 47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0" name="テキスト ボックス 47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40218</xdr:rowOff>
    </xdr:from>
    <xdr:to>
      <xdr:col>116</xdr:col>
      <xdr:colOff>62864</xdr:colOff>
      <xdr:row>42</xdr:row>
      <xdr:rowOff>86265</xdr:rowOff>
    </xdr:to>
    <xdr:cxnSp macro="">
      <xdr:nvCxnSpPr>
        <xdr:cNvPr id="482" name="直線コネクタ 481"/>
        <xdr:cNvCxnSpPr/>
      </xdr:nvCxnSpPr>
      <xdr:spPr>
        <a:xfrm flipV="1">
          <a:off x="22160864" y="5698068"/>
          <a:ext cx="0" cy="1589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90092</xdr:rowOff>
    </xdr:from>
    <xdr:ext cx="469744" cy="259045"/>
    <xdr:sp macro="" textlink="">
      <xdr:nvSpPr>
        <xdr:cNvPr id="483" name="【一般廃棄物処理施設】&#10;一人当たり有形固定資産（償却資産）額最小値テキスト"/>
        <xdr:cNvSpPr txBox="1"/>
      </xdr:nvSpPr>
      <xdr:spPr>
        <a:xfrm>
          <a:off x="22199600" y="729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86265</xdr:rowOff>
    </xdr:from>
    <xdr:to>
      <xdr:col>116</xdr:col>
      <xdr:colOff>152400</xdr:colOff>
      <xdr:row>42</xdr:row>
      <xdr:rowOff>86265</xdr:rowOff>
    </xdr:to>
    <xdr:cxnSp macro="">
      <xdr:nvCxnSpPr>
        <xdr:cNvPr id="484" name="直線コネクタ 483"/>
        <xdr:cNvCxnSpPr/>
      </xdr:nvCxnSpPr>
      <xdr:spPr>
        <a:xfrm>
          <a:off x="22072600" y="7287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158345</xdr:rowOff>
    </xdr:from>
    <xdr:ext cx="599010" cy="259045"/>
    <xdr:sp macro="" textlink="">
      <xdr:nvSpPr>
        <xdr:cNvPr id="485" name="【一般廃棄物処理施設】&#10;一人当たり有形固定資産（償却資産）額最大値テキスト"/>
        <xdr:cNvSpPr txBox="1"/>
      </xdr:nvSpPr>
      <xdr:spPr>
        <a:xfrm>
          <a:off x="22199600" y="547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40218</xdr:rowOff>
    </xdr:from>
    <xdr:to>
      <xdr:col>116</xdr:col>
      <xdr:colOff>152400</xdr:colOff>
      <xdr:row>33</xdr:row>
      <xdr:rowOff>40218</xdr:rowOff>
    </xdr:to>
    <xdr:cxnSp macro="">
      <xdr:nvCxnSpPr>
        <xdr:cNvPr id="486" name="直線コネクタ 485"/>
        <xdr:cNvCxnSpPr/>
      </xdr:nvCxnSpPr>
      <xdr:spPr>
        <a:xfrm>
          <a:off x="22072600" y="569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47976</xdr:rowOff>
    </xdr:from>
    <xdr:ext cx="599010" cy="259045"/>
    <xdr:sp macro="" textlink="">
      <xdr:nvSpPr>
        <xdr:cNvPr id="487" name="【一般廃棄物処理施設】&#10;一人当たり有形固定資産（償却資産）額平均値テキスト"/>
        <xdr:cNvSpPr txBox="1"/>
      </xdr:nvSpPr>
      <xdr:spPr>
        <a:xfrm>
          <a:off x="22199600" y="6734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25099</xdr:rowOff>
    </xdr:from>
    <xdr:to>
      <xdr:col>116</xdr:col>
      <xdr:colOff>114300</xdr:colOff>
      <xdr:row>40</xdr:row>
      <xdr:rowOff>126699</xdr:rowOff>
    </xdr:to>
    <xdr:sp macro="" textlink="">
      <xdr:nvSpPr>
        <xdr:cNvPr id="488" name="フローチャート: 判断 487"/>
        <xdr:cNvSpPr/>
      </xdr:nvSpPr>
      <xdr:spPr>
        <a:xfrm>
          <a:off x="22110700" y="688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35585</xdr:rowOff>
    </xdr:from>
    <xdr:to>
      <xdr:col>112</xdr:col>
      <xdr:colOff>38100</xdr:colOff>
      <xdr:row>40</xdr:row>
      <xdr:rowOff>137185</xdr:rowOff>
    </xdr:to>
    <xdr:sp macro="" textlink="">
      <xdr:nvSpPr>
        <xdr:cNvPr id="489" name="フローチャート: 判断 488"/>
        <xdr:cNvSpPr/>
      </xdr:nvSpPr>
      <xdr:spPr>
        <a:xfrm>
          <a:off x="21272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58110</xdr:rowOff>
    </xdr:from>
    <xdr:to>
      <xdr:col>107</xdr:col>
      <xdr:colOff>101600</xdr:colOff>
      <xdr:row>40</xdr:row>
      <xdr:rowOff>159710</xdr:rowOff>
    </xdr:to>
    <xdr:sp macro="" textlink="">
      <xdr:nvSpPr>
        <xdr:cNvPr id="490" name="フローチャート: 判断 489"/>
        <xdr:cNvSpPr/>
      </xdr:nvSpPr>
      <xdr:spPr>
        <a:xfrm>
          <a:off x="20383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91798</xdr:rowOff>
    </xdr:from>
    <xdr:to>
      <xdr:col>102</xdr:col>
      <xdr:colOff>165100</xdr:colOff>
      <xdr:row>41</xdr:row>
      <xdr:rowOff>21948</xdr:rowOff>
    </xdr:to>
    <xdr:sp macro="" textlink="">
      <xdr:nvSpPr>
        <xdr:cNvPr id="491" name="フローチャート: 判断 490"/>
        <xdr:cNvSpPr/>
      </xdr:nvSpPr>
      <xdr:spPr>
        <a:xfrm>
          <a:off x="19494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123978</xdr:rowOff>
    </xdr:from>
    <xdr:to>
      <xdr:col>98</xdr:col>
      <xdr:colOff>38100</xdr:colOff>
      <xdr:row>41</xdr:row>
      <xdr:rowOff>54128</xdr:rowOff>
    </xdr:to>
    <xdr:sp macro="" textlink="">
      <xdr:nvSpPr>
        <xdr:cNvPr id="492" name="フローチャート: 判断 491"/>
        <xdr:cNvSpPr/>
      </xdr:nvSpPr>
      <xdr:spPr>
        <a:xfrm>
          <a:off x="18605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128430</xdr:rowOff>
    </xdr:from>
    <xdr:to>
      <xdr:col>116</xdr:col>
      <xdr:colOff>114300</xdr:colOff>
      <xdr:row>42</xdr:row>
      <xdr:rowOff>58580</xdr:rowOff>
    </xdr:to>
    <xdr:sp macro="" textlink="">
      <xdr:nvSpPr>
        <xdr:cNvPr id="498" name="楕円 497"/>
        <xdr:cNvSpPr/>
      </xdr:nvSpPr>
      <xdr:spPr>
        <a:xfrm>
          <a:off x="22110700" y="715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43357</xdr:rowOff>
    </xdr:from>
    <xdr:ext cx="534377" cy="259045"/>
    <xdr:sp macro="" textlink="">
      <xdr:nvSpPr>
        <xdr:cNvPr id="499" name="【一般廃棄物処理施設】&#10;一人当たり有形固定資産（償却資産）額該当値テキスト"/>
        <xdr:cNvSpPr txBox="1"/>
      </xdr:nvSpPr>
      <xdr:spPr>
        <a:xfrm>
          <a:off x="22199600" y="70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129560</xdr:rowOff>
    </xdr:from>
    <xdr:to>
      <xdr:col>112</xdr:col>
      <xdr:colOff>38100</xdr:colOff>
      <xdr:row>42</xdr:row>
      <xdr:rowOff>59710</xdr:rowOff>
    </xdr:to>
    <xdr:sp macro="" textlink="">
      <xdr:nvSpPr>
        <xdr:cNvPr id="500" name="楕円 499"/>
        <xdr:cNvSpPr/>
      </xdr:nvSpPr>
      <xdr:spPr>
        <a:xfrm>
          <a:off x="21272500" y="71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7780</xdr:rowOff>
    </xdr:from>
    <xdr:to>
      <xdr:col>116</xdr:col>
      <xdr:colOff>63500</xdr:colOff>
      <xdr:row>42</xdr:row>
      <xdr:rowOff>8910</xdr:rowOff>
    </xdr:to>
    <xdr:cxnSp macro="">
      <xdr:nvCxnSpPr>
        <xdr:cNvPr id="501" name="直線コネクタ 500"/>
        <xdr:cNvCxnSpPr/>
      </xdr:nvCxnSpPr>
      <xdr:spPr>
        <a:xfrm flipV="1">
          <a:off x="21323300" y="7208680"/>
          <a:ext cx="838200" cy="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144047</xdr:rowOff>
    </xdr:from>
    <xdr:to>
      <xdr:col>107</xdr:col>
      <xdr:colOff>101600</xdr:colOff>
      <xdr:row>42</xdr:row>
      <xdr:rowOff>74197</xdr:rowOff>
    </xdr:to>
    <xdr:sp macro="" textlink="">
      <xdr:nvSpPr>
        <xdr:cNvPr id="502" name="楕円 501"/>
        <xdr:cNvSpPr/>
      </xdr:nvSpPr>
      <xdr:spPr>
        <a:xfrm>
          <a:off x="20383500" y="717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8910</xdr:rowOff>
    </xdr:from>
    <xdr:to>
      <xdr:col>111</xdr:col>
      <xdr:colOff>177800</xdr:colOff>
      <xdr:row>42</xdr:row>
      <xdr:rowOff>23397</xdr:rowOff>
    </xdr:to>
    <xdr:cxnSp macro="">
      <xdr:nvCxnSpPr>
        <xdr:cNvPr id="503" name="直線コネクタ 502"/>
        <xdr:cNvCxnSpPr/>
      </xdr:nvCxnSpPr>
      <xdr:spPr>
        <a:xfrm flipV="1">
          <a:off x="20434300" y="7209810"/>
          <a:ext cx="889000" cy="1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144922</xdr:rowOff>
    </xdr:from>
    <xdr:to>
      <xdr:col>102</xdr:col>
      <xdr:colOff>165100</xdr:colOff>
      <xdr:row>42</xdr:row>
      <xdr:rowOff>75072</xdr:rowOff>
    </xdr:to>
    <xdr:sp macro="" textlink="">
      <xdr:nvSpPr>
        <xdr:cNvPr id="504" name="楕円 503"/>
        <xdr:cNvSpPr/>
      </xdr:nvSpPr>
      <xdr:spPr>
        <a:xfrm>
          <a:off x="19494500" y="717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23397</xdr:rowOff>
    </xdr:from>
    <xdr:to>
      <xdr:col>107</xdr:col>
      <xdr:colOff>50800</xdr:colOff>
      <xdr:row>42</xdr:row>
      <xdr:rowOff>24272</xdr:rowOff>
    </xdr:to>
    <xdr:cxnSp macro="">
      <xdr:nvCxnSpPr>
        <xdr:cNvPr id="505" name="直線コネクタ 504"/>
        <xdr:cNvCxnSpPr/>
      </xdr:nvCxnSpPr>
      <xdr:spPr>
        <a:xfrm flipV="1">
          <a:off x="19545300" y="7224297"/>
          <a:ext cx="889000" cy="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145715</xdr:rowOff>
    </xdr:from>
    <xdr:to>
      <xdr:col>98</xdr:col>
      <xdr:colOff>38100</xdr:colOff>
      <xdr:row>42</xdr:row>
      <xdr:rowOff>75865</xdr:rowOff>
    </xdr:to>
    <xdr:sp macro="" textlink="">
      <xdr:nvSpPr>
        <xdr:cNvPr id="506" name="楕円 505"/>
        <xdr:cNvSpPr/>
      </xdr:nvSpPr>
      <xdr:spPr>
        <a:xfrm>
          <a:off x="18605500" y="717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24272</xdr:rowOff>
    </xdr:from>
    <xdr:to>
      <xdr:col>102</xdr:col>
      <xdr:colOff>114300</xdr:colOff>
      <xdr:row>42</xdr:row>
      <xdr:rowOff>25065</xdr:rowOff>
    </xdr:to>
    <xdr:cxnSp macro="">
      <xdr:nvCxnSpPr>
        <xdr:cNvPr id="507" name="直線コネクタ 506"/>
        <xdr:cNvCxnSpPr/>
      </xdr:nvCxnSpPr>
      <xdr:spPr>
        <a:xfrm flipV="1">
          <a:off x="18656300" y="7225172"/>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153712</xdr:rowOff>
    </xdr:from>
    <xdr:ext cx="599010" cy="259045"/>
    <xdr:sp macro="" textlink="">
      <xdr:nvSpPr>
        <xdr:cNvPr id="508" name="n_1aveValue【一般廃棄物処理施設】&#10;一人当たり有形固定資産（償却資産）額"/>
        <xdr:cNvSpPr txBox="1"/>
      </xdr:nvSpPr>
      <xdr:spPr>
        <a:xfrm>
          <a:off x="210110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4787</xdr:rowOff>
    </xdr:from>
    <xdr:ext cx="534377" cy="259045"/>
    <xdr:sp macro="" textlink="">
      <xdr:nvSpPr>
        <xdr:cNvPr id="509" name="n_2aveValue【一般廃棄物処理施設】&#10;一人当たり有形固定資産（償却資産）額"/>
        <xdr:cNvSpPr txBox="1"/>
      </xdr:nvSpPr>
      <xdr:spPr>
        <a:xfrm>
          <a:off x="20167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38475</xdr:rowOff>
    </xdr:from>
    <xdr:ext cx="534377" cy="259045"/>
    <xdr:sp macro="" textlink="">
      <xdr:nvSpPr>
        <xdr:cNvPr id="510" name="n_3aveValue【一般廃棄物処理施設】&#10;一人当たり有形固定資産（償却資産）額"/>
        <xdr:cNvSpPr txBox="1"/>
      </xdr:nvSpPr>
      <xdr:spPr>
        <a:xfrm>
          <a:off x="19278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70655</xdr:rowOff>
    </xdr:from>
    <xdr:ext cx="534377" cy="259045"/>
    <xdr:sp macro="" textlink="">
      <xdr:nvSpPr>
        <xdr:cNvPr id="511" name="n_4aveValue【一般廃棄物処理施設】&#10;一人当たり有形固定資産（償却資産）額"/>
        <xdr:cNvSpPr txBox="1"/>
      </xdr:nvSpPr>
      <xdr:spPr>
        <a:xfrm>
          <a:off x="183891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50837</xdr:rowOff>
    </xdr:from>
    <xdr:ext cx="534377" cy="259045"/>
    <xdr:sp macro="" textlink="">
      <xdr:nvSpPr>
        <xdr:cNvPr id="512" name="n_1mainValue【一般廃棄物処理施設】&#10;一人当たり有形固定資産（償却資産）額"/>
        <xdr:cNvSpPr txBox="1"/>
      </xdr:nvSpPr>
      <xdr:spPr>
        <a:xfrm>
          <a:off x="21043411" y="725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65324</xdr:rowOff>
    </xdr:from>
    <xdr:ext cx="534377" cy="259045"/>
    <xdr:sp macro="" textlink="">
      <xdr:nvSpPr>
        <xdr:cNvPr id="513" name="n_2mainValue【一般廃棄物処理施設】&#10;一人当たり有形固定資産（償却資産）額"/>
        <xdr:cNvSpPr txBox="1"/>
      </xdr:nvSpPr>
      <xdr:spPr>
        <a:xfrm>
          <a:off x="20167111" y="72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66199</xdr:rowOff>
    </xdr:from>
    <xdr:ext cx="534377" cy="259045"/>
    <xdr:sp macro="" textlink="">
      <xdr:nvSpPr>
        <xdr:cNvPr id="514" name="n_3mainValue【一般廃棄物処理施設】&#10;一人当たり有形固定資産（償却資産）額"/>
        <xdr:cNvSpPr txBox="1"/>
      </xdr:nvSpPr>
      <xdr:spPr>
        <a:xfrm>
          <a:off x="19278111" y="726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66992</xdr:rowOff>
    </xdr:from>
    <xdr:ext cx="534377" cy="259045"/>
    <xdr:sp macro="" textlink="">
      <xdr:nvSpPr>
        <xdr:cNvPr id="515" name="n_4mainValue【一般廃棄物処理施設】&#10;一人当たり有形固定資産（償却資産）額"/>
        <xdr:cNvSpPr txBox="1"/>
      </xdr:nvSpPr>
      <xdr:spPr>
        <a:xfrm>
          <a:off x="18389111" y="7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7" name="直線コネクタ 52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8" name="テキスト ボックス 52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9" name="直線コネクタ 52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0" name="テキスト ボックス 52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1" name="直線コネクタ 53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2" name="テキスト ボックス 53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3" name="直線コネクタ 53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4" name="テキスト ボックス 53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5" name="直線コネクタ 53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6" name="テキスト ボックス 53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7" name="直線コネクタ 53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8" name="テキスト ボックス 53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541" name="直線コネクタ 540"/>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542" name="【保健センター・保健所】&#10;有形固定資産減価償却率最小値テキスト"/>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543" name="直線コネクタ 542"/>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44"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45" name="直線コネクタ 544"/>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30860</xdr:rowOff>
    </xdr:from>
    <xdr:ext cx="405111" cy="259045"/>
    <xdr:sp macro="" textlink="">
      <xdr:nvSpPr>
        <xdr:cNvPr id="546" name="【保健センター・保健所】&#10;有形固定資産減価償却率平均値テキスト"/>
        <xdr:cNvSpPr txBox="1"/>
      </xdr:nvSpPr>
      <xdr:spPr>
        <a:xfrm>
          <a:off x="16357600" y="10146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547" name="フローチャート: 判断 546"/>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48" name="フローチャート: 判断 547"/>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549" name="フローチャート: 判断 548"/>
        <xdr:cNvSpPr/>
      </xdr:nvSpPr>
      <xdr:spPr>
        <a:xfrm>
          <a:off x="14541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92891</xdr:rowOff>
    </xdr:from>
    <xdr:to>
      <xdr:col>72</xdr:col>
      <xdr:colOff>38100</xdr:colOff>
      <xdr:row>60</xdr:row>
      <xdr:rowOff>23041</xdr:rowOff>
    </xdr:to>
    <xdr:sp macro="" textlink="">
      <xdr:nvSpPr>
        <xdr:cNvPr id="550" name="フローチャート: 判断 549"/>
        <xdr:cNvSpPr/>
      </xdr:nvSpPr>
      <xdr:spPr>
        <a:xfrm>
          <a:off x="1365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551" name="フローチャート: 判断 550"/>
        <xdr:cNvSpPr/>
      </xdr:nvSpPr>
      <xdr:spPr>
        <a:xfrm>
          <a:off x="12763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19413</xdr:rowOff>
    </xdr:from>
    <xdr:to>
      <xdr:col>85</xdr:col>
      <xdr:colOff>177800</xdr:colOff>
      <xdr:row>63</xdr:row>
      <xdr:rowOff>121013</xdr:rowOff>
    </xdr:to>
    <xdr:sp macro="" textlink="">
      <xdr:nvSpPr>
        <xdr:cNvPr id="557" name="楕円 556"/>
        <xdr:cNvSpPr/>
      </xdr:nvSpPr>
      <xdr:spPr>
        <a:xfrm>
          <a:off x="162687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105790</xdr:rowOff>
    </xdr:from>
    <xdr:ext cx="405111" cy="259045"/>
    <xdr:sp macro="" textlink="">
      <xdr:nvSpPr>
        <xdr:cNvPr id="558" name="【保健センター・保健所】&#10;有形固定資産減価償却率該当値テキスト"/>
        <xdr:cNvSpPr txBox="1"/>
      </xdr:nvSpPr>
      <xdr:spPr>
        <a:xfrm>
          <a:off x="16357600" y="10735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154940</xdr:rowOff>
    </xdr:from>
    <xdr:to>
      <xdr:col>81</xdr:col>
      <xdr:colOff>101600</xdr:colOff>
      <xdr:row>63</xdr:row>
      <xdr:rowOff>85090</xdr:rowOff>
    </xdr:to>
    <xdr:sp macro="" textlink="">
      <xdr:nvSpPr>
        <xdr:cNvPr id="559" name="楕円 558"/>
        <xdr:cNvSpPr/>
      </xdr:nvSpPr>
      <xdr:spPr>
        <a:xfrm>
          <a:off x="15430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34290</xdr:rowOff>
    </xdr:from>
    <xdr:to>
      <xdr:col>85</xdr:col>
      <xdr:colOff>127000</xdr:colOff>
      <xdr:row>63</xdr:row>
      <xdr:rowOff>70213</xdr:rowOff>
    </xdr:to>
    <xdr:cxnSp macro="">
      <xdr:nvCxnSpPr>
        <xdr:cNvPr id="560" name="直線コネクタ 559"/>
        <xdr:cNvCxnSpPr/>
      </xdr:nvCxnSpPr>
      <xdr:spPr>
        <a:xfrm>
          <a:off x="15481300" y="1083564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119017</xdr:rowOff>
    </xdr:from>
    <xdr:to>
      <xdr:col>76</xdr:col>
      <xdr:colOff>165100</xdr:colOff>
      <xdr:row>63</xdr:row>
      <xdr:rowOff>49167</xdr:rowOff>
    </xdr:to>
    <xdr:sp macro="" textlink="">
      <xdr:nvSpPr>
        <xdr:cNvPr id="561" name="楕円 560"/>
        <xdr:cNvSpPr/>
      </xdr:nvSpPr>
      <xdr:spPr>
        <a:xfrm>
          <a:off x="14541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169817</xdr:rowOff>
    </xdr:from>
    <xdr:to>
      <xdr:col>81</xdr:col>
      <xdr:colOff>50800</xdr:colOff>
      <xdr:row>63</xdr:row>
      <xdr:rowOff>34290</xdr:rowOff>
    </xdr:to>
    <xdr:cxnSp macro="">
      <xdr:nvCxnSpPr>
        <xdr:cNvPr id="562" name="直線コネクタ 561"/>
        <xdr:cNvCxnSpPr/>
      </xdr:nvCxnSpPr>
      <xdr:spPr>
        <a:xfrm>
          <a:off x="14592300" y="107997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83094</xdr:rowOff>
    </xdr:from>
    <xdr:to>
      <xdr:col>72</xdr:col>
      <xdr:colOff>38100</xdr:colOff>
      <xdr:row>63</xdr:row>
      <xdr:rowOff>13244</xdr:rowOff>
    </xdr:to>
    <xdr:sp macro="" textlink="">
      <xdr:nvSpPr>
        <xdr:cNvPr id="563" name="楕円 562"/>
        <xdr:cNvSpPr/>
      </xdr:nvSpPr>
      <xdr:spPr>
        <a:xfrm>
          <a:off x="13652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133894</xdr:rowOff>
    </xdr:from>
    <xdr:to>
      <xdr:col>76</xdr:col>
      <xdr:colOff>114300</xdr:colOff>
      <xdr:row>62</xdr:row>
      <xdr:rowOff>169817</xdr:rowOff>
    </xdr:to>
    <xdr:cxnSp macro="">
      <xdr:nvCxnSpPr>
        <xdr:cNvPr id="564" name="直線コネクタ 563"/>
        <xdr:cNvCxnSpPr/>
      </xdr:nvCxnSpPr>
      <xdr:spPr>
        <a:xfrm>
          <a:off x="13703300" y="107637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47172</xdr:rowOff>
    </xdr:from>
    <xdr:to>
      <xdr:col>67</xdr:col>
      <xdr:colOff>101600</xdr:colOff>
      <xdr:row>62</xdr:row>
      <xdr:rowOff>148772</xdr:rowOff>
    </xdr:to>
    <xdr:sp macro="" textlink="">
      <xdr:nvSpPr>
        <xdr:cNvPr id="565" name="楕円 564"/>
        <xdr:cNvSpPr/>
      </xdr:nvSpPr>
      <xdr:spPr>
        <a:xfrm>
          <a:off x="12763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97972</xdr:rowOff>
    </xdr:from>
    <xdr:to>
      <xdr:col>71</xdr:col>
      <xdr:colOff>177800</xdr:colOff>
      <xdr:row>62</xdr:row>
      <xdr:rowOff>133894</xdr:rowOff>
    </xdr:to>
    <xdr:cxnSp macro="">
      <xdr:nvCxnSpPr>
        <xdr:cNvPr id="566" name="直線コネクタ 565"/>
        <xdr:cNvCxnSpPr/>
      </xdr:nvCxnSpPr>
      <xdr:spPr>
        <a:xfrm>
          <a:off x="12814300" y="107278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67" name="n_1aveValue【保健センター・保健所】&#10;有形固定資産減価償却率"/>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568" name="n_2aveValue【保健センター・保健所】&#10;有形固定資産減価償却率"/>
        <xdr:cNvSpPr txBox="1"/>
      </xdr:nvSpPr>
      <xdr:spPr>
        <a:xfrm>
          <a:off x="14389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39568</xdr:rowOff>
    </xdr:from>
    <xdr:ext cx="405111" cy="259045"/>
    <xdr:sp macro="" textlink="">
      <xdr:nvSpPr>
        <xdr:cNvPr id="569" name="n_3aveValue【保健センター・保健所】&#10;有形固定資産減価償却率"/>
        <xdr:cNvSpPr txBox="1"/>
      </xdr:nvSpPr>
      <xdr:spPr>
        <a:xfrm>
          <a:off x="13500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570" name="n_4aveValue【保健センター・保健所】&#10;有形固定資産減価償却率"/>
        <xdr:cNvSpPr txBox="1"/>
      </xdr:nvSpPr>
      <xdr:spPr>
        <a:xfrm>
          <a:off x="12611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76217</xdr:rowOff>
    </xdr:from>
    <xdr:ext cx="405111" cy="259045"/>
    <xdr:sp macro="" textlink="">
      <xdr:nvSpPr>
        <xdr:cNvPr id="571" name="n_1mainValue【保健センター・保健所】&#10;有形固定資産減価償却率"/>
        <xdr:cNvSpPr txBox="1"/>
      </xdr:nvSpPr>
      <xdr:spPr>
        <a:xfrm>
          <a:off x="152660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40294</xdr:rowOff>
    </xdr:from>
    <xdr:ext cx="405111" cy="259045"/>
    <xdr:sp macro="" textlink="">
      <xdr:nvSpPr>
        <xdr:cNvPr id="572" name="n_2mainValue【保健センター・保健所】&#10;有形固定資産減価償却率"/>
        <xdr:cNvSpPr txBox="1"/>
      </xdr:nvSpPr>
      <xdr:spPr>
        <a:xfrm>
          <a:off x="14389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4371</xdr:rowOff>
    </xdr:from>
    <xdr:ext cx="405111" cy="259045"/>
    <xdr:sp macro="" textlink="">
      <xdr:nvSpPr>
        <xdr:cNvPr id="573" name="n_3mainValue【保健センター・保健所】&#10;有形固定資産減価償却率"/>
        <xdr:cNvSpPr txBox="1"/>
      </xdr:nvSpPr>
      <xdr:spPr>
        <a:xfrm>
          <a:off x="13500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139899</xdr:rowOff>
    </xdr:from>
    <xdr:ext cx="405111" cy="259045"/>
    <xdr:sp macro="" textlink="">
      <xdr:nvSpPr>
        <xdr:cNvPr id="574" name="n_4mainValue【保健センター・保健所】&#10;有形固定資産減価償却率"/>
        <xdr:cNvSpPr txBox="1"/>
      </xdr:nvSpPr>
      <xdr:spPr>
        <a:xfrm>
          <a:off x="12611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5" name="直線コネクタ 58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6" name="テキスト ボックス 58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7" name="直線コネクタ 58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8" name="テキスト ボックス 58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9" name="直線コネクタ 58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0" name="テキスト ボックス 58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1" name="直線コネクタ 59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2" name="テキスト ボックス 59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3" name="直線コネクタ 59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4" name="テキスト ボックス 59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64</xdr:row>
      <xdr:rowOff>53340</xdr:rowOff>
    </xdr:to>
    <xdr:cxnSp macro="">
      <xdr:nvCxnSpPr>
        <xdr:cNvPr id="598" name="直線コネクタ 597"/>
        <xdr:cNvCxnSpPr/>
      </xdr:nvCxnSpPr>
      <xdr:spPr>
        <a:xfrm flipV="1">
          <a:off x="22160864" y="946404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9" name="【保健センター・保健所】&#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00" name="直線コネクタ 599"/>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601"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602" name="直線コネクタ 601"/>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158767</xdr:rowOff>
    </xdr:from>
    <xdr:ext cx="469744" cy="259045"/>
    <xdr:sp macro="" textlink="">
      <xdr:nvSpPr>
        <xdr:cNvPr id="603" name="【保健センター・保健所】&#10;一人当たり面積平均値テキスト"/>
        <xdr:cNvSpPr txBox="1"/>
      </xdr:nvSpPr>
      <xdr:spPr>
        <a:xfrm>
          <a:off x="22199600" y="1061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604" name="フローチャート: 判断 603"/>
        <xdr:cNvSpPr/>
      </xdr:nvSpPr>
      <xdr:spPr>
        <a:xfrm>
          <a:off x="221107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605" name="フローチャート: 判断 604"/>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151130</xdr:rowOff>
    </xdr:from>
    <xdr:to>
      <xdr:col>107</xdr:col>
      <xdr:colOff>101600</xdr:colOff>
      <xdr:row>63</xdr:row>
      <xdr:rowOff>81280</xdr:rowOff>
    </xdr:to>
    <xdr:sp macro="" textlink="">
      <xdr:nvSpPr>
        <xdr:cNvPr id="606" name="フローチャート: 判断 605"/>
        <xdr:cNvSpPr/>
      </xdr:nvSpPr>
      <xdr:spPr>
        <a:xfrm>
          <a:off x="20383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607" name="フローチャート: 判断 606"/>
        <xdr:cNvSpPr/>
      </xdr:nvSpPr>
      <xdr:spPr>
        <a:xfrm>
          <a:off x="19494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13970</xdr:rowOff>
    </xdr:from>
    <xdr:to>
      <xdr:col>98</xdr:col>
      <xdr:colOff>38100</xdr:colOff>
      <xdr:row>63</xdr:row>
      <xdr:rowOff>115570</xdr:rowOff>
    </xdr:to>
    <xdr:sp macro="" textlink="">
      <xdr:nvSpPr>
        <xdr:cNvPr id="608" name="フローチャート: 判断 607"/>
        <xdr:cNvSpPr/>
      </xdr:nvSpPr>
      <xdr:spPr>
        <a:xfrm>
          <a:off x="18605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132080</xdr:rowOff>
    </xdr:from>
    <xdr:to>
      <xdr:col>116</xdr:col>
      <xdr:colOff>114300</xdr:colOff>
      <xdr:row>64</xdr:row>
      <xdr:rowOff>62230</xdr:rowOff>
    </xdr:to>
    <xdr:sp macro="" textlink="">
      <xdr:nvSpPr>
        <xdr:cNvPr id="614" name="楕円 613"/>
        <xdr:cNvSpPr/>
      </xdr:nvSpPr>
      <xdr:spPr>
        <a:xfrm>
          <a:off x="221107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47007</xdr:rowOff>
    </xdr:from>
    <xdr:ext cx="469744" cy="259045"/>
    <xdr:sp macro="" textlink="">
      <xdr:nvSpPr>
        <xdr:cNvPr id="615" name="【保健センター・保健所】&#10;一人当たり面積該当値テキスト"/>
        <xdr:cNvSpPr txBox="1"/>
      </xdr:nvSpPr>
      <xdr:spPr>
        <a:xfrm>
          <a:off x="22199600" y="1084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132080</xdr:rowOff>
    </xdr:from>
    <xdr:to>
      <xdr:col>112</xdr:col>
      <xdr:colOff>38100</xdr:colOff>
      <xdr:row>64</xdr:row>
      <xdr:rowOff>62230</xdr:rowOff>
    </xdr:to>
    <xdr:sp macro="" textlink="">
      <xdr:nvSpPr>
        <xdr:cNvPr id="616" name="楕円 615"/>
        <xdr:cNvSpPr/>
      </xdr:nvSpPr>
      <xdr:spPr>
        <a:xfrm>
          <a:off x="21272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11430</xdr:rowOff>
    </xdr:from>
    <xdr:to>
      <xdr:col>116</xdr:col>
      <xdr:colOff>63500</xdr:colOff>
      <xdr:row>64</xdr:row>
      <xdr:rowOff>11430</xdr:rowOff>
    </xdr:to>
    <xdr:cxnSp macro="">
      <xdr:nvCxnSpPr>
        <xdr:cNvPr id="617" name="直線コネクタ 616"/>
        <xdr:cNvCxnSpPr/>
      </xdr:nvCxnSpPr>
      <xdr:spPr>
        <a:xfrm>
          <a:off x="21323300" y="10984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132080</xdr:rowOff>
    </xdr:from>
    <xdr:to>
      <xdr:col>107</xdr:col>
      <xdr:colOff>101600</xdr:colOff>
      <xdr:row>64</xdr:row>
      <xdr:rowOff>62230</xdr:rowOff>
    </xdr:to>
    <xdr:sp macro="" textlink="">
      <xdr:nvSpPr>
        <xdr:cNvPr id="618" name="楕円 617"/>
        <xdr:cNvSpPr/>
      </xdr:nvSpPr>
      <xdr:spPr>
        <a:xfrm>
          <a:off x="20383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11430</xdr:rowOff>
    </xdr:from>
    <xdr:to>
      <xdr:col>111</xdr:col>
      <xdr:colOff>177800</xdr:colOff>
      <xdr:row>64</xdr:row>
      <xdr:rowOff>11430</xdr:rowOff>
    </xdr:to>
    <xdr:cxnSp macro="">
      <xdr:nvCxnSpPr>
        <xdr:cNvPr id="619" name="直線コネクタ 618"/>
        <xdr:cNvCxnSpPr/>
      </xdr:nvCxnSpPr>
      <xdr:spPr>
        <a:xfrm>
          <a:off x="20434300" y="10984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135890</xdr:rowOff>
    </xdr:from>
    <xdr:to>
      <xdr:col>102</xdr:col>
      <xdr:colOff>165100</xdr:colOff>
      <xdr:row>64</xdr:row>
      <xdr:rowOff>66040</xdr:rowOff>
    </xdr:to>
    <xdr:sp macro="" textlink="">
      <xdr:nvSpPr>
        <xdr:cNvPr id="620" name="楕円 619"/>
        <xdr:cNvSpPr/>
      </xdr:nvSpPr>
      <xdr:spPr>
        <a:xfrm>
          <a:off x="19494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11430</xdr:rowOff>
    </xdr:from>
    <xdr:to>
      <xdr:col>107</xdr:col>
      <xdr:colOff>50800</xdr:colOff>
      <xdr:row>64</xdr:row>
      <xdr:rowOff>15240</xdr:rowOff>
    </xdr:to>
    <xdr:cxnSp macro="">
      <xdr:nvCxnSpPr>
        <xdr:cNvPr id="621" name="直線コネクタ 620"/>
        <xdr:cNvCxnSpPr/>
      </xdr:nvCxnSpPr>
      <xdr:spPr>
        <a:xfrm flipV="1">
          <a:off x="19545300" y="109842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135890</xdr:rowOff>
    </xdr:from>
    <xdr:to>
      <xdr:col>98</xdr:col>
      <xdr:colOff>38100</xdr:colOff>
      <xdr:row>64</xdr:row>
      <xdr:rowOff>66040</xdr:rowOff>
    </xdr:to>
    <xdr:sp macro="" textlink="">
      <xdr:nvSpPr>
        <xdr:cNvPr id="622" name="楕円 621"/>
        <xdr:cNvSpPr/>
      </xdr:nvSpPr>
      <xdr:spPr>
        <a:xfrm>
          <a:off x="18605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15240</xdr:rowOff>
    </xdr:from>
    <xdr:to>
      <xdr:col>102</xdr:col>
      <xdr:colOff>114300</xdr:colOff>
      <xdr:row>64</xdr:row>
      <xdr:rowOff>15240</xdr:rowOff>
    </xdr:to>
    <xdr:cxnSp macro="">
      <xdr:nvCxnSpPr>
        <xdr:cNvPr id="623" name="直線コネクタ 622"/>
        <xdr:cNvCxnSpPr/>
      </xdr:nvCxnSpPr>
      <xdr:spPr>
        <a:xfrm>
          <a:off x="186563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624" name="n_1aveValue【保健センター・保健所】&#10;一人当たり面積"/>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97807</xdr:rowOff>
    </xdr:from>
    <xdr:ext cx="469744" cy="259045"/>
    <xdr:sp macro="" textlink="">
      <xdr:nvSpPr>
        <xdr:cNvPr id="625" name="n_2aveValue【保健センター・保健所】&#10;一人当たり面積"/>
        <xdr:cNvSpPr txBox="1"/>
      </xdr:nvSpPr>
      <xdr:spPr>
        <a:xfrm>
          <a:off x="20199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113047</xdr:rowOff>
    </xdr:from>
    <xdr:ext cx="469744" cy="259045"/>
    <xdr:sp macro="" textlink="">
      <xdr:nvSpPr>
        <xdr:cNvPr id="626" name="n_3aveValue【保健センター・保健所】&#10;一人当たり面積"/>
        <xdr:cNvSpPr txBox="1"/>
      </xdr:nvSpPr>
      <xdr:spPr>
        <a:xfrm>
          <a:off x="19310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132097</xdr:rowOff>
    </xdr:from>
    <xdr:ext cx="469744" cy="259045"/>
    <xdr:sp macro="" textlink="">
      <xdr:nvSpPr>
        <xdr:cNvPr id="627" name="n_4aveValue【保健センター・保健所】&#10;一人当たり面積"/>
        <xdr:cNvSpPr txBox="1"/>
      </xdr:nvSpPr>
      <xdr:spPr>
        <a:xfrm>
          <a:off x="18421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53357</xdr:rowOff>
    </xdr:from>
    <xdr:ext cx="469744" cy="259045"/>
    <xdr:sp macro="" textlink="">
      <xdr:nvSpPr>
        <xdr:cNvPr id="628" name="n_1mainValue【保健センター・保健所】&#10;一人当たり面積"/>
        <xdr:cNvSpPr txBox="1"/>
      </xdr:nvSpPr>
      <xdr:spPr>
        <a:xfrm>
          <a:off x="210757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53357</xdr:rowOff>
    </xdr:from>
    <xdr:ext cx="469744" cy="259045"/>
    <xdr:sp macro="" textlink="">
      <xdr:nvSpPr>
        <xdr:cNvPr id="629" name="n_2mainValue【保健センター・保健所】&#10;一人当たり面積"/>
        <xdr:cNvSpPr txBox="1"/>
      </xdr:nvSpPr>
      <xdr:spPr>
        <a:xfrm>
          <a:off x="20199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57167</xdr:rowOff>
    </xdr:from>
    <xdr:ext cx="469744" cy="259045"/>
    <xdr:sp macro="" textlink="">
      <xdr:nvSpPr>
        <xdr:cNvPr id="630" name="n_3mainValue【保健センター・保健所】&#10;一人当たり面積"/>
        <xdr:cNvSpPr txBox="1"/>
      </xdr:nvSpPr>
      <xdr:spPr>
        <a:xfrm>
          <a:off x="19310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57167</xdr:rowOff>
    </xdr:from>
    <xdr:ext cx="469744" cy="259045"/>
    <xdr:sp macro="" textlink="">
      <xdr:nvSpPr>
        <xdr:cNvPr id="631" name="n_4mainValue【保健センター・保健所】&#10;一人当たり面積"/>
        <xdr:cNvSpPr txBox="1"/>
      </xdr:nvSpPr>
      <xdr:spPr>
        <a:xfrm>
          <a:off x="18421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2" name="テキスト ボックス 64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3" name="直線コネクタ 6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4" name="テキスト ボックス 64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5" name="直線コネクタ 6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6" name="テキスト ボックス 6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7" name="直線コネクタ 6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8" name="テキスト ボックス 6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9" name="直線コネクタ 6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0" name="テキスト ボックス 6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1" name="直線コネクタ 6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2" name="テキスト ボックス 65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4" name="テキスト ボックス 65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656" name="直線コネクタ 655"/>
        <xdr:cNvCxnSpPr/>
      </xdr:nvCxnSpPr>
      <xdr:spPr>
        <a:xfrm flipV="1">
          <a:off x="16318864" y="1339215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657" name="【消防施設】&#10;有形固定資産減価償却率最小値テキスト"/>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658" name="直線コネクタ 657"/>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659" name="【消防施設】&#10;有形固定資産減価償却率最大値テキスト"/>
        <xdr:cNvSpPr txBox="1"/>
      </xdr:nvSpPr>
      <xdr:spPr>
        <a:xfrm>
          <a:off x="16357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660" name="直線コネクタ 659"/>
        <xdr:cNvCxnSpPr/>
      </xdr:nvCxnSpPr>
      <xdr:spPr>
        <a:xfrm>
          <a:off x="16230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7638</xdr:rowOff>
    </xdr:from>
    <xdr:ext cx="405111" cy="259045"/>
    <xdr:sp macro="" textlink="">
      <xdr:nvSpPr>
        <xdr:cNvPr id="661" name="【消防施設】&#10;有形固定資産減価償却率平均値テキスト"/>
        <xdr:cNvSpPr txBox="1"/>
      </xdr:nvSpPr>
      <xdr:spPr>
        <a:xfrm>
          <a:off x="16357600" y="14066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662" name="フローチャート: 判断 661"/>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663" name="フローチャート: 判断 662"/>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664" name="フローチャート: 判断 663"/>
        <xdr:cNvSpPr/>
      </xdr:nvSpPr>
      <xdr:spPr>
        <a:xfrm>
          <a:off x="14541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665" name="フローチャート: 判断 664"/>
        <xdr:cNvSpPr/>
      </xdr:nvSpPr>
      <xdr:spPr>
        <a:xfrm>
          <a:off x="1365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66" name="フローチャート: 判断 665"/>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4445</xdr:rowOff>
    </xdr:from>
    <xdr:to>
      <xdr:col>85</xdr:col>
      <xdr:colOff>177800</xdr:colOff>
      <xdr:row>80</xdr:row>
      <xdr:rowOff>106045</xdr:rowOff>
    </xdr:to>
    <xdr:sp macro="" textlink="">
      <xdr:nvSpPr>
        <xdr:cNvPr id="672" name="楕円 671"/>
        <xdr:cNvSpPr/>
      </xdr:nvSpPr>
      <xdr:spPr>
        <a:xfrm>
          <a:off x="162687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27322</xdr:rowOff>
    </xdr:from>
    <xdr:ext cx="405111" cy="259045"/>
    <xdr:sp macro="" textlink="">
      <xdr:nvSpPr>
        <xdr:cNvPr id="673" name="【消防施設】&#10;有形固定資産減価償却率該当値テキスト"/>
        <xdr:cNvSpPr txBox="1"/>
      </xdr:nvSpPr>
      <xdr:spPr>
        <a:xfrm>
          <a:off x="16357600"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147320</xdr:rowOff>
    </xdr:from>
    <xdr:to>
      <xdr:col>81</xdr:col>
      <xdr:colOff>101600</xdr:colOff>
      <xdr:row>80</xdr:row>
      <xdr:rowOff>77470</xdr:rowOff>
    </xdr:to>
    <xdr:sp macro="" textlink="">
      <xdr:nvSpPr>
        <xdr:cNvPr id="674" name="楕円 673"/>
        <xdr:cNvSpPr/>
      </xdr:nvSpPr>
      <xdr:spPr>
        <a:xfrm>
          <a:off x="15430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26670</xdr:rowOff>
    </xdr:from>
    <xdr:to>
      <xdr:col>85</xdr:col>
      <xdr:colOff>127000</xdr:colOff>
      <xdr:row>80</xdr:row>
      <xdr:rowOff>55245</xdr:rowOff>
    </xdr:to>
    <xdr:cxnSp macro="">
      <xdr:nvCxnSpPr>
        <xdr:cNvPr id="675" name="直線コネクタ 674"/>
        <xdr:cNvCxnSpPr/>
      </xdr:nvCxnSpPr>
      <xdr:spPr>
        <a:xfrm>
          <a:off x="15481300" y="137426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124461</xdr:rowOff>
    </xdr:from>
    <xdr:to>
      <xdr:col>76</xdr:col>
      <xdr:colOff>165100</xdr:colOff>
      <xdr:row>80</xdr:row>
      <xdr:rowOff>54611</xdr:rowOff>
    </xdr:to>
    <xdr:sp macro="" textlink="">
      <xdr:nvSpPr>
        <xdr:cNvPr id="676" name="楕円 675"/>
        <xdr:cNvSpPr/>
      </xdr:nvSpPr>
      <xdr:spPr>
        <a:xfrm>
          <a:off x="14541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3811</xdr:rowOff>
    </xdr:from>
    <xdr:to>
      <xdr:col>81</xdr:col>
      <xdr:colOff>50800</xdr:colOff>
      <xdr:row>80</xdr:row>
      <xdr:rowOff>26670</xdr:rowOff>
    </xdr:to>
    <xdr:cxnSp macro="">
      <xdr:nvCxnSpPr>
        <xdr:cNvPr id="677" name="直線コネクタ 676"/>
        <xdr:cNvCxnSpPr/>
      </xdr:nvCxnSpPr>
      <xdr:spPr>
        <a:xfrm>
          <a:off x="14592300" y="137198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84455</xdr:rowOff>
    </xdr:from>
    <xdr:to>
      <xdr:col>72</xdr:col>
      <xdr:colOff>38100</xdr:colOff>
      <xdr:row>80</xdr:row>
      <xdr:rowOff>14605</xdr:rowOff>
    </xdr:to>
    <xdr:sp macro="" textlink="">
      <xdr:nvSpPr>
        <xdr:cNvPr id="678" name="楕円 677"/>
        <xdr:cNvSpPr/>
      </xdr:nvSpPr>
      <xdr:spPr>
        <a:xfrm>
          <a:off x="136525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135255</xdr:rowOff>
    </xdr:from>
    <xdr:to>
      <xdr:col>76</xdr:col>
      <xdr:colOff>114300</xdr:colOff>
      <xdr:row>80</xdr:row>
      <xdr:rowOff>3811</xdr:rowOff>
    </xdr:to>
    <xdr:cxnSp macro="">
      <xdr:nvCxnSpPr>
        <xdr:cNvPr id="679" name="直線コネクタ 678"/>
        <xdr:cNvCxnSpPr/>
      </xdr:nvCxnSpPr>
      <xdr:spPr>
        <a:xfrm>
          <a:off x="13703300" y="136798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57786</xdr:rowOff>
    </xdr:from>
    <xdr:to>
      <xdr:col>67</xdr:col>
      <xdr:colOff>101600</xdr:colOff>
      <xdr:row>79</xdr:row>
      <xdr:rowOff>159386</xdr:rowOff>
    </xdr:to>
    <xdr:sp macro="" textlink="">
      <xdr:nvSpPr>
        <xdr:cNvPr id="680" name="楕円 679"/>
        <xdr:cNvSpPr/>
      </xdr:nvSpPr>
      <xdr:spPr>
        <a:xfrm>
          <a:off x="127635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108586</xdr:rowOff>
    </xdr:from>
    <xdr:to>
      <xdr:col>71</xdr:col>
      <xdr:colOff>177800</xdr:colOff>
      <xdr:row>79</xdr:row>
      <xdr:rowOff>135255</xdr:rowOff>
    </xdr:to>
    <xdr:cxnSp macro="">
      <xdr:nvCxnSpPr>
        <xdr:cNvPr id="681" name="直線コネクタ 680"/>
        <xdr:cNvCxnSpPr/>
      </xdr:nvCxnSpPr>
      <xdr:spPr>
        <a:xfrm>
          <a:off x="12814300" y="136531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80027</xdr:rowOff>
    </xdr:from>
    <xdr:ext cx="405111" cy="259045"/>
    <xdr:sp macro="" textlink="">
      <xdr:nvSpPr>
        <xdr:cNvPr id="682" name="n_1aveValue【消防施設】&#10;有形固定資産減価償却率"/>
        <xdr:cNvSpPr txBox="1"/>
      </xdr:nvSpPr>
      <xdr:spPr>
        <a:xfrm>
          <a:off x="15266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74313</xdr:rowOff>
    </xdr:from>
    <xdr:ext cx="405111" cy="259045"/>
    <xdr:sp macro="" textlink="">
      <xdr:nvSpPr>
        <xdr:cNvPr id="683" name="n_2aveValue【消防施設】&#10;有形固定資産減価償却率"/>
        <xdr:cNvSpPr txBox="1"/>
      </xdr:nvSpPr>
      <xdr:spPr>
        <a:xfrm>
          <a:off x="14389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22877</xdr:rowOff>
    </xdr:from>
    <xdr:ext cx="405111" cy="259045"/>
    <xdr:sp macro="" textlink="">
      <xdr:nvSpPr>
        <xdr:cNvPr id="684" name="n_3aveValue【消防施設】&#10;有形固定資産減価償却率"/>
        <xdr:cNvSpPr txBox="1"/>
      </xdr:nvSpPr>
      <xdr:spPr>
        <a:xfrm>
          <a:off x="13500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150513</xdr:rowOff>
    </xdr:from>
    <xdr:ext cx="405111" cy="259045"/>
    <xdr:sp macro="" textlink="">
      <xdr:nvSpPr>
        <xdr:cNvPr id="685" name="n_4aveValue【消防施設】&#10;有形固定資産減価償却率"/>
        <xdr:cNvSpPr txBox="1"/>
      </xdr:nvSpPr>
      <xdr:spPr>
        <a:xfrm>
          <a:off x="12611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93997</xdr:rowOff>
    </xdr:from>
    <xdr:ext cx="405111" cy="259045"/>
    <xdr:sp macro="" textlink="">
      <xdr:nvSpPr>
        <xdr:cNvPr id="686" name="n_1mainValue【消防施設】&#10;有形固定資産減価償却率"/>
        <xdr:cNvSpPr txBox="1"/>
      </xdr:nvSpPr>
      <xdr:spPr>
        <a:xfrm>
          <a:off x="152660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71138</xdr:rowOff>
    </xdr:from>
    <xdr:ext cx="405111" cy="259045"/>
    <xdr:sp macro="" textlink="">
      <xdr:nvSpPr>
        <xdr:cNvPr id="687" name="n_2mainValue【消防施設】&#10;有形固定資産減価償却率"/>
        <xdr:cNvSpPr txBox="1"/>
      </xdr:nvSpPr>
      <xdr:spPr>
        <a:xfrm>
          <a:off x="14389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31132</xdr:rowOff>
    </xdr:from>
    <xdr:ext cx="405111" cy="259045"/>
    <xdr:sp macro="" textlink="">
      <xdr:nvSpPr>
        <xdr:cNvPr id="688" name="n_3mainValue【消防施設】&#10;有形固定資産減価償却率"/>
        <xdr:cNvSpPr txBox="1"/>
      </xdr:nvSpPr>
      <xdr:spPr>
        <a:xfrm>
          <a:off x="1350074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4463</xdr:rowOff>
    </xdr:from>
    <xdr:ext cx="405111" cy="259045"/>
    <xdr:sp macro="" textlink="">
      <xdr:nvSpPr>
        <xdr:cNvPr id="689" name="n_4mainValue【消防施設】&#10;有形固定資産減価償却率"/>
        <xdr:cNvSpPr txBox="1"/>
      </xdr:nvSpPr>
      <xdr:spPr>
        <a:xfrm>
          <a:off x="12611744"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00" name="直線コネクタ 69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01" name="テキスト ボックス 70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02" name="直線コネクタ 70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3" name="テキスト ボックス 70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4" name="直線コネクタ 70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5" name="テキスト ボックス 70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6" name="直線コネクタ 70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7" name="テキスト ボックス 70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8" name="直線コネクタ 70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9" name="テキスト ボックス 70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10" name="直線コネクタ 70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11" name="テキスト ボックス 71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2" name="直線コネクタ 71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3" name="テキスト ボックス 71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715" name="直線コネクタ 714"/>
        <xdr:cNvCxnSpPr/>
      </xdr:nvCxnSpPr>
      <xdr:spPr>
        <a:xfrm flipV="1">
          <a:off x="22160864" y="13454743"/>
          <a:ext cx="0" cy="1438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716" name="【消防施設】&#10;一人当たり面積最小値テキスト"/>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717" name="直線コネクタ 716"/>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718" name="【消防施設】&#10;一人当たり面積最大値テキスト"/>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719" name="直線コネクタ 718"/>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126291</xdr:rowOff>
    </xdr:from>
    <xdr:ext cx="469744" cy="259045"/>
    <xdr:sp macro="" textlink="">
      <xdr:nvSpPr>
        <xdr:cNvPr id="720" name="【消防施設】&#10;一人当たり面積平均値テキスト"/>
        <xdr:cNvSpPr txBox="1"/>
      </xdr:nvSpPr>
      <xdr:spPr>
        <a:xfrm>
          <a:off x="22199600" y="14699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721" name="フローチャート: 判断 720"/>
        <xdr:cNvSpPr/>
      </xdr:nvSpPr>
      <xdr:spPr>
        <a:xfrm>
          <a:off x="22110700" y="147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722" name="フローチャート: 判断 721"/>
        <xdr:cNvSpPr/>
      </xdr:nvSpPr>
      <xdr:spPr>
        <a:xfrm>
          <a:off x="21272500" y="1472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723" name="フローチャート: 判断 722"/>
        <xdr:cNvSpPr/>
      </xdr:nvSpPr>
      <xdr:spPr>
        <a:xfrm>
          <a:off x="20383500" y="1472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724" name="フローチャート: 判断 723"/>
        <xdr:cNvSpPr/>
      </xdr:nvSpPr>
      <xdr:spPr>
        <a:xfrm>
          <a:off x="19494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163105</xdr:rowOff>
    </xdr:from>
    <xdr:to>
      <xdr:col>98</xdr:col>
      <xdr:colOff>38100</xdr:colOff>
      <xdr:row>86</xdr:row>
      <xdr:rowOff>93255</xdr:rowOff>
    </xdr:to>
    <xdr:sp macro="" textlink="">
      <xdr:nvSpPr>
        <xdr:cNvPr id="725" name="フローチャート: 判断 724"/>
        <xdr:cNvSpPr/>
      </xdr:nvSpPr>
      <xdr:spPr>
        <a:xfrm>
          <a:off x="18605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6" name="テキスト ボックス 72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7" name="テキスト ボックス 72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8" name="テキスト ボックス 72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9" name="テキスト ボックス 72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0" name="テキスト ボックス 72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133713</xdr:rowOff>
    </xdr:from>
    <xdr:to>
      <xdr:col>116</xdr:col>
      <xdr:colOff>114300</xdr:colOff>
      <xdr:row>86</xdr:row>
      <xdr:rowOff>63863</xdr:rowOff>
    </xdr:to>
    <xdr:sp macro="" textlink="">
      <xdr:nvSpPr>
        <xdr:cNvPr id="731" name="楕円 730"/>
        <xdr:cNvSpPr/>
      </xdr:nvSpPr>
      <xdr:spPr>
        <a:xfrm>
          <a:off x="22110700" y="1470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156590</xdr:rowOff>
    </xdr:from>
    <xdr:ext cx="469744" cy="259045"/>
    <xdr:sp macro="" textlink="">
      <xdr:nvSpPr>
        <xdr:cNvPr id="732" name="【消防施設】&#10;一人当たり面積該当値テキスト"/>
        <xdr:cNvSpPr txBox="1"/>
      </xdr:nvSpPr>
      <xdr:spPr>
        <a:xfrm>
          <a:off x="22199600" y="1455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733" name="楕円 732"/>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13063</xdr:rowOff>
    </xdr:from>
    <xdr:to>
      <xdr:col>116</xdr:col>
      <xdr:colOff>63500</xdr:colOff>
      <xdr:row>86</xdr:row>
      <xdr:rowOff>15239</xdr:rowOff>
    </xdr:to>
    <xdr:cxnSp macro="">
      <xdr:nvCxnSpPr>
        <xdr:cNvPr id="734" name="直線コネクタ 733"/>
        <xdr:cNvCxnSpPr/>
      </xdr:nvCxnSpPr>
      <xdr:spPr>
        <a:xfrm flipV="1">
          <a:off x="21323300" y="14757763"/>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139156</xdr:rowOff>
    </xdr:from>
    <xdr:to>
      <xdr:col>107</xdr:col>
      <xdr:colOff>101600</xdr:colOff>
      <xdr:row>86</xdr:row>
      <xdr:rowOff>69306</xdr:rowOff>
    </xdr:to>
    <xdr:sp macro="" textlink="">
      <xdr:nvSpPr>
        <xdr:cNvPr id="735" name="楕円 734"/>
        <xdr:cNvSpPr/>
      </xdr:nvSpPr>
      <xdr:spPr>
        <a:xfrm>
          <a:off x="20383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18506</xdr:rowOff>
    </xdr:to>
    <xdr:cxnSp macro="">
      <xdr:nvCxnSpPr>
        <xdr:cNvPr id="736" name="直線コネクタ 735"/>
        <xdr:cNvCxnSpPr/>
      </xdr:nvCxnSpPr>
      <xdr:spPr>
        <a:xfrm flipV="1">
          <a:off x="20434300" y="147599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140244</xdr:rowOff>
    </xdr:from>
    <xdr:to>
      <xdr:col>102</xdr:col>
      <xdr:colOff>165100</xdr:colOff>
      <xdr:row>86</xdr:row>
      <xdr:rowOff>70394</xdr:rowOff>
    </xdr:to>
    <xdr:sp macro="" textlink="">
      <xdr:nvSpPr>
        <xdr:cNvPr id="737" name="楕円 736"/>
        <xdr:cNvSpPr/>
      </xdr:nvSpPr>
      <xdr:spPr>
        <a:xfrm>
          <a:off x="19494500" y="1471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18506</xdr:rowOff>
    </xdr:from>
    <xdr:to>
      <xdr:col>107</xdr:col>
      <xdr:colOff>50800</xdr:colOff>
      <xdr:row>86</xdr:row>
      <xdr:rowOff>19594</xdr:rowOff>
    </xdr:to>
    <xdr:cxnSp macro="">
      <xdr:nvCxnSpPr>
        <xdr:cNvPr id="738" name="直線コネクタ 737"/>
        <xdr:cNvCxnSpPr/>
      </xdr:nvCxnSpPr>
      <xdr:spPr>
        <a:xfrm flipV="1">
          <a:off x="19545300" y="1476320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141332</xdr:rowOff>
    </xdr:from>
    <xdr:to>
      <xdr:col>98</xdr:col>
      <xdr:colOff>38100</xdr:colOff>
      <xdr:row>86</xdr:row>
      <xdr:rowOff>71482</xdr:rowOff>
    </xdr:to>
    <xdr:sp macro="" textlink="">
      <xdr:nvSpPr>
        <xdr:cNvPr id="739" name="楕円 738"/>
        <xdr:cNvSpPr/>
      </xdr:nvSpPr>
      <xdr:spPr>
        <a:xfrm>
          <a:off x="18605500" y="1471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19594</xdr:rowOff>
    </xdr:from>
    <xdr:to>
      <xdr:col>102</xdr:col>
      <xdr:colOff>114300</xdr:colOff>
      <xdr:row>86</xdr:row>
      <xdr:rowOff>20682</xdr:rowOff>
    </xdr:to>
    <xdr:cxnSp macro="">
      <xdr:nvCxnSpPr>
        <xdr:cNvPr id="740" name="直線コネクタ 739"/>
        <xdr:cNvCxnSpPr/>
      </xdr:nvCxnSpPr>
      <xdr:spPr>
        <a:xfrm flipV="1">
          <a:off x="18656300" y="14764294"/>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68053</xdr:rowOff>
    </xdr:from>
    <xdr:ext cx="469744" cy="259045"/>
    <xdr:sp macro="" textlink="">
      <xdr:nvSpPr>
        <xdr:cNvPr id="741" name="n_1aveValue【消防施設】&#10;一人当たり面積"/>
        <xdr:cNvSpPr txBox="1"/>
      </xdr:nvSpPr>
      <xdr:spPr>
        <a:xfrm>
          <a:off x="21075727" y="1481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76761</xdr:rowOff>
    </xdr:from>
    <xdr:ext cx="469744" cy="259045"/>
    <xdr:sp macro="" textlink="">
      <xdr:nvSpPr>
        <xdr:cNvPr id="742" name="n_2aveValue【消防施設】&#10;一人当たり面積"/>
        <xdr:cNvSpPr txBox="1"/>
      </xdr:nvSpPr>
      <xdr:spPr>
        <a:xfrm>
          <a:off x="20199427" y="148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83293</xdr:rowOff>
    </xdr:from>
    <xdr:ext cx="469744" cy="259045"/>
    <xdr:sp macro="" textlink="">
      <xdr:nvSpPr>
        <xdr:cNvPr id="743" name="n_3aveValue【消防施設】&#10;一人当たり面積"/>
        <xdr:cNvSpPr txBox="1"/>
      </xdr:nvSpPr>
      <xdr:spPr>
        <a:xfrm>
          <a:off x="19310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84382</xdr:rowOff>
    </xdr:from>
    <xdr:ext cx="469744" cy="259045"/>
    <xdr:sp macro="" textlink="">
      <xdr:nvSpPr>
        <xdr:cNvPr id="744" name="n_4aveValue【消防施設】&#10;一人当たり面積"/>
        <xdr:cNvSpPr txBox="1"/>
      </xdr:nvSpPr>
      <xdr:spPr>
        <a:xfrm>
          <a:off x="18421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82566</xdr:rowOff>
    </xdr:from>
    <xdr:ext cx="469744" cy="259045"/>
    <xdr:sp macro="" textlink="">
      <xdr:nvSpPr>
        <xdr:cNvPr id="745" name="n_1mainValue【消防施設】&#10;一人当たり面積"/>
        <xdr:cNvSpPr txBox="1"/>
      </xdr:nvSpPr>
      <xdr:spPr>
        <a:xfrm>
          <a:off x="210757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85833</xdr:rowOff>
    </xdr:from>
    <xdr:ext cx="469744" cy="259045"/>
    <xdr:sp macro="" textlink="">
      <xdr:nvSpPr>
        <xdr:cNvPr id="746" name="n_2mainValue【消防施設】&#10;一人当たり面積"/>
        <xdr:cNvSpPr txBox="1"/>
      </xdr:nvSpPr>
      <xdr:spPr>
        <a:xfrm>
          <a:off x="20199427" y="1448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86921</xdr:rowOff>
    </xdr:from>
    <xdr:ext cx="469744" cy="259045"/>
    <xdr:sp macro="" textlink="">
      <xdr:nvSpPr>
        <xdr:cNvPr id="747" name="n_3mainValue【消防施設】&#10;一人当たり面積"/>
        <xdr:cNvSpPr txBox="1"/>
      </xdr:nvSpPr>
      <xdr:spPr>
        <a:xfrm>
          <a:off x="19310427" y="1448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88009</xdr:rowOff>
    </xdr:from>
    <xdr:ext cx="469744" cy="259045"/>
    <xdr:sp macro="" textlink="">
      <xdr:nvSpPr>
        <xdr:cNvPr id="748" name="n_4mainValue【消防施設】&#10;一人当たり面積"/>
        <xdr:cNvSpPr txBox="1"/>
      </xdr:nvSpPr>
      <xdr:spPr>
        <a:xfrm>
          <a:off x="18421427" y="1448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9" name="正方形/長方形 7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0" name="正方形/長方形 7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1" name="正方形/長方形 7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2" name="正方形/長方形 7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3" name="正方形/長方形 7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4" name="正方形/長方形 7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5" name="正方形/長方形 7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正方形/長方形 7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7" name="テキスト ボックス 7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8" name="直線コネクタ 7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9" name="テキスト ボックス 75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0" name="直線コネクタ 75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1" name="テキスト ボックス 76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2" name="直線コネクタ 76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3" name="テキスト ボックス 76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4" name="直線コネクタ 76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5" name="テキスト ボックス 76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6" name="直線コネクタ 76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7" name="テキスト ボックス 76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8" name="直線コネクタ 76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9" name="テキスト ボックス 76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0" name="直線コネクタ 76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1" name="テキスト ボックス 77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2" name="直線コネクタ 7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774" name="直線コネクタ 773"/>
        <xdr:cNvCxnSpPr/>
      </xdr:nvCxnSpPr>
      <xdr:spPr>
        <a:xfrm flipV="1">
          <a:off x="16318864" y="17167316"/>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75" name="【庁舎】&#10;有形固定資産減価償却率最小値テキスト"/>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76" name="直線コネクタ 775"/>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777" name="【庁舎】&#10;有形固定資産減価償却率最大値テキスト"/>
        <xdr:cNvSpPr txBox="1"/>
      </xdr:nvSpPr>
      <xdr:spPr>
        <a:xfrm>
          <a:off x="16357600" y="1694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778" name="直線コネクタ 777"/>
        <xdr:cNvCxnSpPr/>
      </xdr:nvCxnSpPr>
      <xdr:spPr>
        <a:xfrm>
          <a:off x="16230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107059</xdr:rowOff>
    </xdr:from>
    <xdr:ext cx="405111" cy="259045"/>
    <xdr:sp macro="" textlink="">
      <xdr:nvSpPr>
        <xdr:cNvPr id="779" name="【庁舎】&#10;有形固定資産減価償却率平均値テキスト"/>
        <xdr:cNvSpPr txBox="1"/>
      </xdr:nvSpPr>
      <xdr:spPr>
        <a:xfrm>
          <a:off x="16357600" y="177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780" name="フローチャート: 判断 779"/>
        <xdr:cNvSpPr/>
      </xdr:nvSpPr>
      <xdr:spPr>
        <a:xfrm>
          <a:off x="16268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781" name="フローチャート: 判断 780"/>
        <xdr:cNvSpPr/>
      </xdr:nvSpPr>
      <xdr:spPr>
        <a:xfrm>
          <a:off x="15430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782" name="フローチャート: 判断 781"/>
        <xdr:cNvSpPr/>
      </xdr:nvSpPr>
      <xdr:spPr>
        <a:xfrm>
          <a:off x="14541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783" name="フローチャート: 判断 782"/>
        <xdr:cNvSpPr/>
      </xdr:nvSpPr>
      <xdr:spPr>
        <a:xfrm>
          <a:off x="13652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784" name="フローチャート: 判断 783"/>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5" name="テキスト ボックス 7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6" name="テキスト ボックス 7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7" name="テキスト ボックス 7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8" name="テキスト ボックス 7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9" name="テキスト ボックス 7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7438</xdr:rowOff>
    </xdr:from>
    <xdr:to>
      <xdr:col>85</xdr:col>
      <xdr:colOff>177800</xdr:colOff>
      <xdr:row>105</xdr:row>
      <xdr:rowOff>109038</xdr:rowOff>
    </xdr:to>
    <xdr:sp macro="" textlink="">
      <xdr:nvSpPr>
        <xdr:cNvPr id="790" name="楕円 789"/>
        <xdr:cNvSpPr/>
      </xdr:nvSpPr>
      <xdr:spPr>
        <a:xfrm>
          <a:off x="162687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157315</xdr:rowOff>
    </xdr:from>
    <xdr:ext cx="405111" cy="259045"/>
    <xdr:sp macro="" textlink="">
      <xdr:nvSpPr>
        <xdr:cNvPr id="791" name="【庁舎】&#10;有形固定資産減価償却率該当値テキスト"/>
        <xdr:cNvSpPr txBox="1"/>
      </xdr:nvSpPr>
      <xdr:spPr>
        <a:xfrm>
          <a:off x="16357600"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138068</xdr:rowOff>
    </xdr:from>
    <xdr:to>
      <xdr:col>81</xdr:col>
      <xdr:colOff>101600</xdr:colOff>
      <xdr:row>105</xdr:row>
      <xdr:rowOff>68218</xdr:rowOff>
    </xdr:to>
    <xdr:sp macro="" textlink="">
      <xdr:nvSpPr>
        <xdr:cNvPr id="792" name="楕円 791"/>
        <xdr:cNvSpPr/>
      </xdr:nvSpPr>
      <xdr:spPr>
        <a:xfrm>
          <a:off x="15430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17418</xdr:rowOff>
    </xdr:from>
    <xdr:to>
      <xdr:col>85</xdr:col>
      <xdr:colOff>127000</xdr:colOff>
      <xdr:row>105</xdr:row>
      <xdr:rowOff>58238</xdr:rowOff>
    </xdr:to>
    <xdr:cxnSp macro="">
      <xdr:nvCxnSpPr>
        <xdr:cNvPr id="793" name="直線コネクタ 792"/>
        <xdr:cNvCxnSpPr/>
      </xdr:nvCxnSpPr>
      <xdr:spPr>
        <a:xfrm>
          <a:off x="15481300" y="18019668"/>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794" name="楕円 793"/>
        <xdr:cNvSpPr/>
      </xdr:nvSpPr>
      <xdr:spPr>
        <a:xfrm>
          <a:off x="14541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170906</xdr:rowOff>
    </xdr:from>
    <xdr:to>
      <xdr:col>81</xdr:col>
      <xdr:colOff>50800</xdr:colOff>
      <xdr:row>105</xdr:row>
      <xdr:rowOff>17418</xdr:rowOff>
    </xdr:to>
    <xdr:cxnSp macro="">
      <xdr:nvCxnSpPr>
        <xdr:cNvPr id="795" name="直線コネクタ 794"/>
        <xdr:cNvCxnSpPr/>
      </xdr:nvCxnSpPr>
      <xdr:spPr>
        <a:xfrm>
          <a:off x="14592300" y="1800170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118473</xdr:rowOff>
    </xdr:from>
    <xdr:to>
      <xdr:col>72</xdr:col>
      <xdr:colOff>38100</xdr:colOff>
      <xdr:row>105</xdr:row>
      <xdr:rowOff>48623</xdr:rowOff>
    </xdr:to>
    <xdr:sp macro="" textlink="">
      <xdr:nvSpPr>
        <xdr:cNvPr id="796" name="楕円 795"/>
        <xdr:cNvSpPr/>
      </xdr:nvSpPr>
      <xdr:spPr>
        <a:xfrm>
          <a:off x="13652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169273</xdr:rowOff>
    </xdr:from>
    <xdr:to>
      <xdr:col>76</xdr:col>
      <xdr:colOff>114300</xdr:colOff>
      <xdr:row>104</xdr:row>
      <xdr:rowOff>170906</xdr:rowOff>
    </xdr:to>
    <xdr:cxnSp macro="">
      <xdr:nvCxnSpPr>
        <xdr:cNvPr id="797" name="直線コネクタ 796"/>
        <xdr:cNvCxnSpPr/>
      </xdr:nvCxnSpPr>
      <xdr:spPr>
        <a:xfrm>
          <a:off x="13703300" y="1800007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90714</xdr:rowOff>
    </xdr:from>
    <xdr:to>
      <xdr:col>67</xdr:col>
      <xdr:colOff>101600</xdr:colOff>
      <xdr:row>105</xdr:row>
      <xdr:rowOff>20864</xdr:rowOff>
    </xdr:to>
    <xdr:sp macro="" textlink="">
      <xdr:nvSpPr>
        <xdr:cNvPr id="798" name="楕円 797"/>
        <xdr:cNvSpPr/>
      </xdr:nvSpPr>
      <xdr:spPr>
        <a:xfrm>
          <a:off x="12763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141514</xdr:rowOff>
    </xdr:from>
    <xdr:to>
      <xdr:col>71</xdr:col>
      <xdr:colOff>177800</xdr:colOff>
      <xdr:row>104</xdr:row>
      <xdr:rowOff>169273</xdr:rowOff>
    </xdr:to>
    <xdr:cxnSp macro="">
      <xdr:nvCxnSpPr>
        <xdr:cNvPr id="799" name="直線コネクタ 798"/>
        <xdr:cNvCxnSpPr/>
      </xdr:nvCxnSpPr>
      <xdr:spPr>
        <a:xfrm>
          <a:off x="12814300" y="1797231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3101</xdr:rowOff>
    </xdr:from>
    <xdr:ext cx="405111" cy="259045"/>
    <xdr:sp macro="" textlink="">
      <xdr:nvSpPr>
        <xdr:cNvPr id="800" name="n_1aveValue【庁舎】&#10;有形固定資産減価償却率"/>
        <xdr:cNvSpPr txBox="1"/>
      </xdr:nvSpPr>
      <xdr:spPr>
        <a:xfrm>
          <a:off x="15266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9633</xdr:rowOff>
    </xdr:from>
    <xdr:ext cx="405111" cy="259045"/>
    <xdr:sp macro="" textlink="">
      <xdr:nvSpPr>
        <xdr:cNvPr id="801" name="n_2aveValue【庁舎】&#10;有形固定資産減価償却率"/>
        <xdr:cNvSpPr txBox="1"/>
      </xdr:nvSpPr>
      <xdr:spPr>
        <a:xfrm>
          <a:off x="14389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164754</xdr:rowOff>
    </xdr:from>
    <xdr:ext cx="405111" cy="259045"/>
    <xdr:sp macro="" textlink="">
      <xdr:nvSpPr>
        <xdr:cNvPr id="802" name="n_3aveValue【庁舎】&#10;有形固定資産減価償却率"/>
        <xdr:cNvSpPr txBox="1"/>
      </xdr:nvSpPr>
      <xdr:spPr>
        <a:xfrm>
          <a:off x="13500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803" name="n_4aveValue【庁舎】&#10;有形固定資産減価償却率"/>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59345</xdr:rowOff>
    </xdr:from>
    <xdr:ext cx="405111" cy="259045"/>
    <xdr:sp macro="" textlink="">
      <xdr:nvSpPr>
        <xdr:cNvPr id="804" name="n_1mainValue【庁舎】&#10;有形固定資産減価償却率"/>
        <xdr:cNvSpPr txBox="1"/>
      </xdr:nvSpPr>
      <xdr:spPr>
        <a:xfrm>
          <a:off x="152660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41383</xdr:rowOff>
    </xdr:from>
    <xdr:ext cx="405111" cy="259045"/>
    <xdr:sp macro="" textlink="">
      <xdr:nvSpPr>
        <xdr:cNvPr id="805" name="n_2mainValue【庁舎】&#10;有形固定資産減価償却率"/>
        <xdr:cNvSpPr txBox="1"/>
      </xdr:nvSpPr>
      <xdr:spPr>
        <a:xfrm>
          <a:off x="14389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39750</xdr:rowOff>
    </xdr:from>
    <xdr:ext cx="405111" cy="259045"/>
    <xdr:sp macro="" textlink="">
      <xdr:nvSpPr>
        <xdr:cNvPr id="806" name="n_3mainValue【庁舎】&#10;有形固定資産減価償却率"/>
        <xdr:cNvSpPr txBox="1"/>
      </xdr:nvSpPr>
      <xdr:spPr>
        <a:xfrm>
          <a:off x="135007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07" name="n_4main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8" name="直線コネクタ 81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9" name="テキスト ボックス 81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0" name="直線コネクタ 81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1" name="テキスト ボックス 82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2" name="直線コネクタ 82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3" name="テキスト ボックス 82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4" name="直線コネクタ 82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5" name="テキスト ボックス 82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6" name="直線コネクタ 82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7" name="テキスト ボックス 82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8" name="直線コネクタ 8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9" name="テキスト ボックス 8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831" name="直線コネクタ 830"/>
        <xdr:cNvCxnSpPr/>
      </xdr:nvCxnSpPr>
      <xdr:spPr>
        <a:xfrm flipV="1">
          <a:off x="22160864" y="1731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32" name="【庁舎】&#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33" name="直線コネクタ 832"/>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834"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835" name="直線コネクタ 834"/>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67327</xdr:rowOff>
    </xdr:from>
    <xdr:ext cx="469744" cy="259045"/>
    <xdr:sp macro="" textlink="">
      <xdr:nvSpPr>
        <xdr:cNvPr id="836" name="【庁舎】&#10;一人当たり面積平均値テキスト"/>
        <xdr:cNvSpPr txBox="1"/>
      </xdr:nvSpPr>
      <xdr:spPr>
        <a:xfrm>
          <a:off x="22199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837" name="フローチャート: 判断 836"/>
        <xdr:cNvSpPr/>
      </xdr:nvSpPr>
      <xdr:spPr>
        <a:xfrm>
          <a:off x="22110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838" name="フローチャート: 判断 837"/>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39" name="フローチャート: 判断 838"/>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840" name="フローチャート: 判断 839"/>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145414</xdr:rowOff>
    </xdr:from>
    <xdr:to>
      <xdr:col>98</xdr:col>
      <xdr:colOff>38100</xdr:colOff>
      <xdr:row>106</xdr:row>
      <xdr:rowOff>75564</xdr:rowOff>
    </xdr:to>
    <xdr:sp macro="" textlink="">
      <xdr:nvSpPr>
        <xdr:cNvPr id="841" name="フローチャート: 判断 840"/>
        <xdr:cNvSpPr/>
      </xdr:nvSpPr>
      <xdr:spPr>
        <a:xfrm>
          <a:off x="18605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2" name="テキスト ボックス 8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3" name="テキスト ボックス 8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4" name="テキスト ボックス 8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5" name="テキスト ボックス 8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6" name="テキスト ボックス 8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847" name="楕円 846"/>
        <xdr:cNvSpPr/>
      </xdr:nvSpPr>
      <xdr:spPr>
        <a:xfrm>
          <a:off x="22110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140988</xdr:rowOff>
    </xdr:from>
    <xdr:ext cx="469744" cy="259045"/>
    <xdr:sp macro="" textlink="">
      <xdr:nvSpPr>
        <xdr:cNvPr id="848" name="【庁舎】&#10;一人当たり面積該当値テキスト"/>
        <xdr:cNvSpPr txBox="1"/>
      </xdr:nvSpPr>
      <xdr:spPr>
        <a:xfrm>
          <a:off x="22199600"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168275</xdr:rowOff>
    </xdr:from>
    <xdr:to>
      <xdr:col>112</xdr:col>
      <xdr:colOff>38100</xdr:colOff>
      <xdr:row>106</xdr:row>
      <xdr:rowOff>98425</xdr:rowOff>
    </xdr:to>
    <xdr:sp macro="" textlink="">
      <xdr:nvSpPr>
        <xdr:cNvPr id="849" name="楕円 848"/>
        <xdr:cNvSpPr/>
      </xdr:nvSpPr>
      <xdr:spPr>
        <a:xfrm>
          <a:off x="21272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41911</xdr:rowOff>
    </xdr:from>
    <xdr:to>
      <xdr:col>116</xdr:col>
      <xdr:colOff>63500</xdr:colOff>
      <xdr:row>106</xdr:row>
      <xdr:rowOff>47625</xdr:rowOff>
    </xdr:to>
    <xdr:cxnSp macro="">
      <xdr:nvCxnSpPr>
        <xdr:cNvPr id="850" name="直線コネクタ 849"/>
        <xdr:cNvCxnSpPr/>
      </xdr:nvCxnSpPr>
      <xdr:spPr>
        <a:xfrm flipV="1">
          <a:off x="21323300" y="1821561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4445</xdr:rowOff>
    </xdr:from>
    <xdr:to>
      <xdr:col>107</xdr:col>
      <xdr:colOff>101600</xdr:colOff>
      <xdr:row>106</xdr:row>
      <xdr:rowOff>106045</xdr:rowOff>
    </xdr:to>
    <xdr:sp macro="" textlink="">
      <xdr:nvSpPr>
        <xdr:cNvPr id="851" name="楕円 850"/>
        <xdr:cNvSpPr/>
      </xdr:nvSpPr>
      <xdr:spPr>
        <a:xfrm>
          <a:off x="20383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47625</xdr:rowOff>
    </xdr:from>
    <xdr:to>
      <xdr:col>111</xdr:col>
      <xdr:colOff>177800</xdr:colOff>
      <xdr:row>106</xdr:row>
      <xdr:rowOff>55245</xdr:rowOff>
    </xdr:to>
    <xdr:cxnSp macro="">
      <xdr:nvCxnSpPr>
        <xdr:cNvPr id="852" name="直線コネクタ 851"/>
        <xdr:cNvCxnSpPr/>
      </xdr:nvCxnSpPr>
      <xdr:spPr>
        <a:xfrm flipV="1">
          <a:off x="20434300" y="182213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10161</xdr:rowOff>
    </xdr:from>
    <xdr:to>
      <xdr:col>102</xdr:col>
      <xdr:colOff>165100</xdr:colOff>
      <xdr:row>106</xdr:row>
      <xdr:rowOff>111761</xdr:rowOff>
    </xdr:to>
    <xdr:sp macro="" textlink="">
      <xdr:nvSpPr>
        <xdr:cNvPr id="853" name="楕円 852"/>
        <xdr:cNvSpPr/>
      </xdr:nvSpPr>
      <xdr:spPr>
        <a:xfrm>
          <a:off x="19494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55245</xdr:rowOff>
    </xdr:from>
    <xdr:to>
      <xdr:col>107</xdr:col>
      <xdr:colOff>50800</xdr:colOff>
      <xdr:row>106</xdr:row>
      <xdr:rowOff>60961</xdr:rowOff>
    </xdr:to>
    <xdr:cxnSp macro="">
      <xdr:nvCxnSpPr>
        <xdr:cNvPr id="854" name="直線コネクタ 853"/>
        <xdr:cNvCxnSpPr/>
      </xdr:nvCxnSpPr>
      <xdr:spPr>
        <a:xfrm flipV="1">
          <a:off x="19545300" y="182289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855" name="楕円 854"/>
        <xdr:cNvSpPr/>
      </xdr:nvSpPr>
      <xdr:spPr>
        <a:xfrm>
          <a:off x="18605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60961</xdr:rowOff>
    </xdr:from>
    <xdr:to>
      <xdr:col>102</xdr:col>
      <xdr:colOff>114300</xdr:colOff>
      <xdr:row>106</xdr:row>
      <xdr:rowOff>64770</xdr:rowOff>
    </xdr:to>
    <xdr:cxnSp macro="">
      <xdr:nvCxnSpPr>
        <xdr:cNvPr id="856" name="直線コネクタ 855"/>
        <xdr:cNvCxnSpPr/>
      </xdr:nvCxnSpPr>
      <xdr:spPr>
        <a:xfrm flipV="1">
          <a:off x="18656300" y="182346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162577</xdr:rowOff>
    </xdr:from>
    <xdr:ext cx="469744" cy="259045"/>
    <xdr:sp macro="" textlink="">
      <xdr:nvSpPr>
        <xdr:cNvPr id="857" name="n_1aveValue【庁舎】&#10;一人当たり面積"/>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858" name="n_2aveValue【庁舎】&#10;一人当たり面積"/>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859" name="n_3aveValue【庁舎】&#10;一人当たり面積"/>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92091</xdr:rowOff>
    </xdr:from>
    <xdr:ext cx="469744" cy="259045"/>
    <xdr:sp macro="" textlink="">
      <xdr:nvSpPr>
        <xdr:cNvPr id="860" name="n_4aveValue【庁舎】&#10;一人当たり面積"/>
        <xdr:cNvSpPr txBox="1"/>
      </xdr:nvSpPr>
      <xdr:spPr>
        <a:xfrm>
          <a:off x="18421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89552</xdr:rowOff>
    </xdr:from>
    <xdr:ext cx="469744" cy="259045"/>
    <xdr:sp macro="" textlink="">
      <xdr:nvSpPr>
        <xdr:cNvPr id="861" name="n_1mainValue【庁舎】&#10;一人当たり面積"/>
        <xdr:cNvSpPr txBox="1"/>
      </xdr:nvSpPr>
      <xdr:spPr>
        <a:xfrm>
          <a:off x="21075727" y="182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97172</xdr:rowOff>
    </xdr:from>
    <xdr:ext cx="469744" cy="259045"/>
    <xdr:sp macro="" textlink="">
      <xdr:nvSpPr>
        <xdr:cNvPr id="862" name="n_2mainValue【庁舎】&#10;一人当たり面積"/>
        <xdr:cNvSpPr txBox="1"/>
      </xdr:nvSpPr>
      <xdr:spPr>
        <a:xfrm>
          <a:off x="201994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102888</xdr:rowOff>
    </xdr:from>
    <xdr:ext cx="469744" cy="259045"/>
    <xdr:sp macro="" textlink="">
      <xdr:nvSpPr>
        <xdr:cNvPr id="863" name="n_3mainValue【庁舎】&#10;一人当たり面積"/>
        <xdr:cNvSpPr txBox="1"/>
      </xdr:nvSpPr>
      <xdr:spPr>
        <a:xfrm>
          <a:off x="19310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106697</xdr:rowOff>
    </xdr:from>
    <xdr:ext cx="469744" cy="259045"/>
    <xdr:sp macro="" textlink="">
      <xdr:nvSpPr>
        <xdr:cNvPr id="864" name="n_4mainValue【庁舎】&#10;一人当たり面積"/>
        <xdr:cNvSpPr txBox="1"/>
      </xdr:nvSpPr>
      <xdr:spPr>
        <a:xfrm>
          <a:off x="18421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内平均値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と比較して、有形固定資産減価償却率が高くなっている施設は、一般廃棄物処理施設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、福祉施設及び庁舎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であり、低くなっている施設は、図書館及び消防施設である。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隣接市である高萩市と広域で新施設の整備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が完了し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、今後は有形固定資産減価償却率の低下、施設管理コストの低減が見込まれる。保健センターは、昭和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年に建設した施設であり、減価償却累計額が大きくなっている。今後は、維持補修をしながら、適正な施設管理に努めていく。一方、図書館及び消防施設については、平成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新図書館、新消防本部庁舎を建設したことから、類似団体と比較して有形固定資産減価償却率が低くなっている。庁舎は、有形固定資産減価償却率が令和元年度以降、類似団体平均を上回っており、建設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年程度経過し大規模改修の必要があることから、平成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年度及び令和元年度に施設改修の設計を行い、令和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年度以降、計画的に改修を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行っている状況である。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体育館・プール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福祉施設は、類似団体と比較して、有形固定資産減価償却率がやや高くなっている。今後は、公共施設等総合管理計画及び公共施設マネジメント計画に基づき、適正な公共施設管理に努める。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資産量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は、全体としては類似団体と比べ少なくなっているが、消防施設は、市民に対する研修等も実施できる会議室も有した消防庁舎となっていることなどから、類似団体と比べ多くなっている。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41,448
40,867
186.79
21,305,861
20,147,778
994,408
10,732,262
22,803,113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において、法人市民税及び個人市民税は大きな減少もなく推移しており、固定資産税は、土地の減額はあるものの、家屋・償却資産が企業の設備投資や大規模太陽光発電施設の整備により増加傾向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市税全体では前年度より約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百万円の収入増となり、近年も安定して収入が確保できており、類似団体と比較して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今後は、人口減少に伴う個人市民税の減額、償却資産の減価償却等に伴う固定資産税の減額が想定されることから、収納率の維持を図り、自主財源の確保に努める。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39</xdr:row>
      <xdr:rowOff>157692</xdr:rowOff>
    </xdr:to>
    <xdr:cxnSp macro="">
      <xdr:nvCxnSpPr>
        <xdr:cNvPr id="69" name="直線コネクタ 68"/>
        <xdr:cNvCxnSpPr/>
      </xdr:nvCxnSpPr>
      <xdr:spPr>
        <a:xfrm>
          <a:off x="4114800" y="68241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137583</xdr:rowOff>
    </xdr:to>
    <xdr:cxnSp macro="">
      <xdr:nvCxnSpPr>
        <xdr:cNvPr id="72" name="直線コネクタ 71"/>
        <xdr:cNvCxnSpPr/>
      </xdr:nvCxnSpPr>
      <xdr:spPr>
        <a:xfrm>
          <a:off x="3225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74" name="テキスト ボックス 73"/>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117475</xdr:rowOff>
    </xdr:to>
    <xdr:cxnSp macro="">
      <xdr:nvCxnSpPr>
        <xdr:cNvPr id="75" name="直線コネクタ 74"/>
        <xdr:cNvCxnSpPr/>
      </xdr:nvCxnSpPr>
      <xdr:spPr>
        <a:xfrm flipV="1">
          <a:off x="2336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117475</xdr:rowOff>
    </xdr:from>
    <xdr:to>
      <xdr:col>11</xdr:col>
      <xdr:colOff>31750</xdr:colOff>
      <xdr:row>39</xdr:row>
      <xdr:rowOff>117475</xdr:rowOff>
    </xdr:to>
    <xdr:cxnSp macro="">
      <xdr:nvCxnSpPr>
        <xdr:cNvPr id="78" name="直線コネクタ 77"/>
        <xdr:cNvCxnSpPr/>
      </xdr:nvCxnSpPr>
      <xdr:spPr>
        <a:xfrm>
          <a:off x="1447800" y="6804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106892</xdr:rowOff>
    </xdr:from>
    <xdr:to>
      <xdr:col>23</xdr:col>
      <xdr:colOff>184150</xdr:colOff>
      <xdr:row>40</xdr:row>
      <xdr:rowOff>37042</xdr:rowOff>
    </xdr:to>
    <xdr:sp macro="" textlink="">
      <xdr:nvSpPr>
        <xdr:cNvPr id="88" name="楕円 87"/>
        <xdr:cNvSpPr/>
      </xdr:nvSpPr>
      <xdr:spPr>
        <a:xfrm>
          <a:off x="4902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123419</xdr:rowOff>
    </xdr:from>
    <xdr:ext cx="762000" cy="259045"/>
    <xdr:sp macro="" textlink="">
      <xdr:nvSpPr>
        <xdr:cNvPr id="89" name="財政力該当値テキスト"/>
        <xdr:cNvSpPr txBox="1"/>
      </xdr:nvSpPr>
      <xdr:spPr>
        <a:xfrm>
          <a:off x="5041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66675</xdr:rowOff>
    </xdr:from>
    <xdr:to>
      <xdr:col>11</xdr:col>
      <xdr:colOff>82550</xdr:colOff>
      <xdr:row>39</xdr:row>
      <xdr:rowOff>168275</xdr:rowOff>
    </xdr:to>
    <xdr:sp macro="" textlink="">
      <xdr:nvSpPr>
        <xdr:cNvPr id="94" name="楕円 93"/>
        <xdr:cNvSpPr/>
      </xdr:nvSpPr>
      <xdr:spPr>
        <a:xfrm>
          <a:off x="2286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7002</xdr:rowOff>
    </xdr:from>
    <xdr:ext cx="762000" cy="259045"/>
    <xdr:sp macro="" textlink="">
      <xdr:nvSpPr>
        <xdr:cNvPr id="95" name="テキスト ボックス 94"/>
        <xdr:cNvSpPr txBox="1"/>
      </xdr:nvSpPr>
      <xdr:spPr>
        <a:xfrm>
          <a:off x="1955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ポイント高くなっている。扶助費が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ポイント、公債費が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ポイント、類似団体平均を上回っていることが主な要因である。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は、資格審査等の適正化による抑制を図るとともに、公債費は、近年実施している大規模建設事業の実施に伴い増額傾向であるため、新規発行債の抑制や繰上償還の実施など、地方債の適正な管理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今後も、公共施設老朽化対策費用は必要となるため、事務事業の見直し等による経費節減を図っていく。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60537</xdr:rowOff>
    </xdr:from>
    <xdr:to>
      <xdr:col>23</xdr:col>
      <xdr:colOff>133350</xdr:colOff>
      <xdr:row>65</xdr:row>
      <xdr:rowOff>133350</xdr:rowOff>
    </xdr:to>
    <xdr:cxnSp macro="">
      <xdr:nvCxnSpPr>
        <xdr:cNvPr id="132" name="直線コネクタ 131"/>
        <xdr:cNvCxnSpPr/>
      </xdr:nvCxnSpPr>
      <xdr:spPr>
        <a:xfrm>
          <a:off x="4114800" y="10690437"/>
          <a:ext cx="838200" cy="5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3"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60537</xdr:rowOff>
    </xdr:from>
    <xdr:to>
      <xdr:col>19</xdr:col>
      <xdr:colOff>133350</xdr:colOff>
      <xdr:row>66</xdr:row>
      <xdr:rowOff>10160</xdr:rowOff>
    </xdr:to>
    <xdr:cxnSp macro="">
      <xdr:nvCxnSpPr>
        <xdr:cNvPr id="135" name="直線コネクタ 134"/>
        <xdr:cNvCxnSpPr/>
      </xdr:nvCxnSpPr>
      <xdr:spPr>
        <a:xfrm flipV="1">
          <a:off x="3225800" y="10690437"/>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10160</xdr:rowOff>
    </xdr:from>
    <xdr:to>
      <xdr:col>15</xdr:col>
      <xdr:colOff>82550</xdr:colOff>
      <xdr:row>67</xdr:row>
      <xdr:rowOff>80010</xdr:rowOff>
    </xdr:to>
    <xdr:cxnSp macro="">
      <xdr:nvCxnSpPr>
        <xdr:cNvPr id="138" name="直線コネクタ 137"/>
        <xdr:cNvCxnSpPr/>
      </xdr:nvCxnSpPr>
      <xdr:spPr>
        <a:xfrm flipV="1">
          <a:off x="2336800" y="1132586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159190</xdr:rowOff>
    </xdr:from>
    <xdr:ext cx="762000" cy="259045"/>
    <xdr:sp macro="" textlink="">
      <xdr:nvSpPr>
        <xdr:cNvPr id="140" name="テキスト ボックス 139"/>
        <xdr:cNvSpPr txBox="1"/>
      </xdr:nvSpPr>
      <xdr:spPr>
        <a:xfrm>
          <a:off x="2844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63923</xdr:rowOff>
    </xdr:from>
    <xdr:to>
      <xdr:col>11</xdr:col>
      <xdr:colOff>31750</xdr:colOff>
      <xdr:row>67</xdr:row>
      <xdr:rowOff>80010</xdr:rowOff>
    </xdr:to>
    <xdr:cxnSp macro="">
      <xdr:nvCxnSpPr>
        <xdr:cNvPr id="141" name="直線コネクタ 140"/>
        <xdr:cNvCxnSpPr/>
      </xdr:nvCxnSpPr>
      <xdr:spPr>
        <a:xfrm>
          <a:off x="1447800" y="115510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43" name="テキスト ボックス 142"/>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45" name="テキスト ボックス 144"/>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51" name="楕円 150"/>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2" name="財政構造の弾力性該当値テキスト"/>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9737</xdr:rowOff>
    </xdr:from>
    <xdr:to>
      <xdr:col>19</xdr:col>
      <xdr:colOff>184150</xdr:colOff>
      <xdr:row>62</xdr:row>
      <xdr:rowOff>111337</xdr:rowOff>
    </xdr:to>
    <xdr:sp macro="" textlink="">
      <xdr:nvSpPr>
        <xdr:cNvPr id="153" name="楕円 152"/>
        <xdr:cNvSpPr/>
      </xdr:nvSpPr>
      <xdr:spPr>
        <a:xfrm>
          <a:off x="4064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96114</xdr:rowOff>
    </xdr:from>
    <xdr:ext cx="736600" cy="259045"/>
    <xdr:sp macro="" textlink="">
      <xdr:nvSpPr>
        <xdr:cNvPr id="154" name="テキスト ボックス 153"/>
        <xdr:cNvSpPr txBox="1"/>
      </xdr:nvSpPr>
      <xdr:spPr>
        <a:xfrm>
          <a:off x="3733800" y="1072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130810</xdr:rowOff>
    </xdr:from>
    <xdr:to>
      <xdr:col>15</xdr:col>
      <xdr:colOff>133350</xdr:colOff>
      <xdr:row>66</xdr:row>
      <xdr:rowOff>60960</xdr:rowOff>
    </xdr:to>
    <xdr:sp macro="" textlink="">
      <xdr:nvSpPr>
        <xdr:cNvPr id="155" name="楕円 154"/>
        <xdr:cNvSpPr/>
      </xdr:nvSpPr>
      <xdr:spPr>
        <a:xfrm>
          <a:off x="3175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45737</xdr:rowOff>
    </xdr:from>
    <xdr:ext cx="762000" cy="259045"/>
    <xdr:sp macro="" textlink="">
      <xdr:nvSpPr>
        <xdr:cNvPr id="156" name="テキスト ボックス 155"/>
        <xdr:cNvSpPr txBox="1"/>
      </xdr:nvSpPr>
      <xdr:spPr>
        <a:xfrm>
          <a:off x="2844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29210</xdr:rowOff>
    </xdr:from>
    <xdr:to>
      <xdr:col>11</xdr:col>
      <xdr:colOff>82550</xdr:colOff>
      <xdr:row>67</xdr:row>
      <xdr:rowOff>130810</xdr:rowOff>
    </xdr:to>
    <xdr:sp macro="" textlink="">
      <xdr:nvSpPr>
        <xdr:cNvPr id="157" name="楕円 156"/>
        <xdr:cNvSpPr/>
      </xdr:nvSpPr>
      <xdr:spPr>
        <a:xfrm>
          <a:off x="22860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115587</xdr:rowOff>
    </xdr:from>
    <xdr:ext cx="762000" cy="259045"/>
    <xdr:sp macro="" textlink="">
      <xdr:nvSpPr>
        <xdr:cNvPr id="158" name="テキスト ボックス 157"/>
        <xdr:cNvSpPr txBox="1"/>
      </xdr:nvSpPr>
      <xdr:spPr>
        <a:xfrm>
          <a:off x="1955800" y="1160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13123</xdr:rowOff>
    </xdr:from>
    <xdr:to>
      <xdr:col>7</xdr:col>
      <xdr:colOff>31750</xdr:colOff>
      <xdr:row>67</xdr:row>
      <xdr:rowOff>114723</xdr:rowOff>
    </xdr:to>
    <xdr:sp macro="" textlink="">
      <xdr:nvSpPr>
        <xdr:cNvPr id="159" name="楕円 158"/>
        <xdr:cNvSpPr/>
      </xdr:nvSpPr>
      <xdr:spPr>
        <a:xfrm>
          <a:off x="13970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99500</xdr:rowOff>
    </xdr:from>
    <xdr:ext cx="762000" cy="259045"/>
    <xdr:sp macro="" textlink="">
      <xdr:nvSpPr>
        <xdr:cNvPr id="160" name="テキスト ボックス 159"/>
        <xdr:cNvSpPr txBox="1"/>
      </xdr:nvSpPr>
      <xdr:spPr>
        <a:xfrm>
          <a:off x="1066800" y="1158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類似団体平均に比べ低くなっているのは、主に人件費が要因である。職員数を着実に削減してきたことにより、職員給与費が抑制されているためである。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人件費は、職員数がほぼ一定となり、今後大きな減少は見込めず、会計年度任用職員の報酬増により増加の見込みである。物件費については、物価高騰等により委託料等が増加傾向であることに加え、令和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年度は公共施設等の電気料金が前年度より約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百万円の増額となり、全体として大きく増加した。維持補修費は、減少傾向であるものの、施設の老朽化に伴い、今後増加が見込まれる。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施設の集約化等による管理費の削減、事業見直しによる経費節減に努めていく。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47405</xdr:rowOff>
    </xdr:from>
    <xdr:to>
      <xdr:col>23</xdr:col>
      <xdr:colOff>133350</xdr:colOff>
      <xdr:row>82</xdr:row>
      <xdr:rowOff>93494</xdr:rowOff>
    </xdr:to>
    <xdr:cxnSp macro="">
      <xdr:nvCxnSpPr>
        <xdr:cNvPr id="195" name="直線コネクタ 194"/>
        <xdr:cNvCxnSpPr/>
      </xdr:nvCxnSpPr>
      <xdr:spPr>
        <a:xfrm>
          <a:off x="4114800" y="14106305"/>
          <a:ext cx="838200" cy="4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132551</xdr:rowOff>
    </xdr:from>
    <xdr:ext cx="762000" cy="259045"/>
    <xdr:sp macro="" textlink="">
      <xdr:nvSpPr>
        <xdr:cNvPr id="196" name="人件費・物件費等の状況平均値テキスト"/>
        <xdr:cNvSpPr txBox="1"/>
      </xdr:nvSpPr>
      <xdr:spPr>
        <a:xfrm>
          <a:off x="5041900" y="14362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152836</xdr:rowOff>
    </xdr:from>
    <xdr:to>
      <xdr:col>19</xdr:col>
      <xdr:colOff>133350</xdr:colOff>
      <xdr:row>82</xdr:row>
      <xdr:rowOff>47405</xdr:rowOff>
    </xdr:to>
    <xdr:cxnSp macro="">
      <xdr:nvCxnSpPr>
        <xdr:cNvPr id="198" name="直線コネクタ 197"/>
        <xdr:cNvCxnSpPr/>
      </xdr:nvCxnSpPr>
      <xdr:spPr>
        <a:xfrm>
          <a:off x="3225800" y="14040286"/>
          <a:ext cx="889000" cy="6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14248</xdr:rowOff>
    </xdr:from>
    <xdr:ext cx="736600" cy="259045"/>
    <xdr:sp macro="" textlink="">
      <xdr:nvSpPr>
        <xdr:cNvPr id="200" name="テキスト ボックス 199"/>
        <xdr:cNvSpPr txBox="1"/>
      </xdr:nvSpPr>
      <xdr:spPr>
        <a:xfrm>
          <a:off x="3733800" y="14416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139950</xdr:rowOff>
    </xdr:from>
    <xdr:to>
      <xdr:col>15</xdr:col>
      <xdr:colOff>82550</xdr:colOff>
      <xdr:row>81</xdr:row>
      <xdr:rowOff>152836</xdr:rowOff>
    </xdr:to>
    <xdr:cxnSp macro="">
      <xdr:nvCxnSpPr>
        <xdr:cNvPr id="201" name="直線コネクタ 200"/>
        <xdr:cNvCxnSpPr/>
      </xdr:nvCxnSpPr>
      <xdr:spPr>
        <a:xfrm>
          <a:off x="2336800" y="14027400"/>
          <a:ext cx="889000" cy="1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97479</xdr:rowOff>
    </xdr:from>
    <xdr:ext cx="762000" cy="259045"/>
    <xdr:sp macro="" textlink="">
      <xdr:nvSpPr>
        <xdr:cNvPr id="203" name="テキスト ボックス 202"/>
        <xdr:cNvSpPr txBox="1"/>
      </xdr:nvSpPr>
      <xdr:spPr>
        <a:xfrm>
          <a:off x="2844800" y="14327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95687</xdr:rowOff>
    </xdr:from>
    <xdr:to>
      <xdr:col>11</xdr:col>
      <xdr:colOff>31750</xdr:colOff>
      <xdr:row>81</xdr:row>
      <xdr:rowOff>139950</xdr:rowOff>
    </xdr:to>
    <xdr:cxnSp macro="">
      <xdr:nvCxnSpPr>
        <xdr:cNvPr id="204" name="直線コネクタ 203"/>
        <xdr:cNvCxnSpPr/>
      </xdr:nvCxnSpPr>
      <xdr:spPr>
        <a:xfrm>
          <a:off x="1447800" y="13983137"/>
          <a:ext cx="889000" cy="4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135496</xdr:rowOff>
    </xdr:from>
    <xdr:ext cx="762000" cy="259045"/>
    <xdr:sp macro="" textlink="">
      <xdr:nvSpPr>
        <xdr:cNvPr id="206" name="テキスト ボックス 205"/>
        <xdr:cNvSpPr txBox="1"/>
      </xdr:nvSpPr>
      <xdr:spPr>
        <a:xfrm>
          <a:off x="1955800" y="1419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93141</xdr:rowOff>
    </xdr:from>
    <xdr:ext cx="762000" cy="259045"/>
    <xdr:sp macro="" textlink="">
      <xdr:nvSpPr>
        <xdr:cNvPr id="208" name="テキスト ボックス 207"/>
        <xdr:cNvSpPr txBox="1"/>
      </xdr:nvSpPr>
      <xdr:spPr>
        <a:xfrm>
          <a:off x="1066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42694</xdr:rowOff>
    </xdr:from>
    <xdr:to>
      <xdr:col>23</xdr:col>
      <xdr:colOff>184150</xdr:colOff>
      <xdr:row>82</xdr:row>
      <xdr:rowOff>144294</xdr:rowOff>
    </xdr:to>
    <xdr:sp macro="" textlink="">
      <xdr:nvSpPr>
        <xdr:cNvPr id="214" name="楕円 213"/>
        <xdr:cNvSpPr/>
      </xdr:nvSpPr>
      <xdr:spPr>
        <a:xfrm>
          <a:off x="4902200" y="1410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59221</xdr:rowOff>
    </xdr:from>
    <xdr:ext cx="762000" cy="259045"/>
    <xdr:sp macro="" textlink="">
      <xdr:nvSpPr>
        <xdr:cNvPr id="215" name="人件費・物件費等の状況該当値テキスト"/>
        <xdr:cNvSpPr txBox="1"/>
      </xdr:nvSpPr>
      <xdr:spPr>
        <a:xfrm>
          <a:off x="5041900" y="1394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168055</xdr:rowOff>
    </xdr:from>
    <xdr:to>
      <xdr:col>19</xdr:col>
      <xdr:colOff>184150</xdr:colOff>
      <xdr:row>82</xdr:row>
      <xdr:rowOff>98205</xdr:rowOff>
    </xdr:to>
    <xdr:sp macro="" textlink="">
      <xdr:nvSpPr>
        <xdr:cNvPr id="216" name="楕円 215"/>
        <xdr:cNvSpPr/>
      </xdr:nvSpPr>
      <xdr:spPr>
        <a:xfrm>
          <a:off x="4064000" y="1405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108382</xdr:rowOff>
    </xdr:from>
    <xdr:ext cx="736600" cy="259045"/>
    <xdr:sp macro="" textlink="">
      <xdr:nvSpPr>
        <xdr:cNvPr id="217" name="テキスト ボックス 216"/>
        <xdr:cNvSpPr txBox="1"/>
      </xdr:nvSpPr>
      <xdr:spPr>
        <a:xfrm>
          <a:off x="3733800" y="1382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102036</xdr:rowOff>
    </xdr:from>
    <xdr:to>
      <xdr:col>15</xdr:col>
      <xdr:colOff>133350</xdr:colOff>
      <xdr:row>82</xdr:row>
      <xdr:rowOff>32186</xdr:rowOff>
    </xdr:to>
    <xdr:sp macro="" textlink="">
      <xdr:nvSpPr>
        <xdr:cNvPr id="218" name="楕円 217"/>
        <xdr:cNvSpPr/>
      </xdr:nvSpPr>
      <xdr:spPr>
        <a:xfrm>
          <a:off x="3175000" y="1398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42363</xdr:rowOff>
    </xdr:from>
    <xdr:ext cx="762000" cy="259045"/>
    <xdr:sp macro="" textlink="">
      <xdr:nvSpPr>
        <xdr:cNvPr id="219" name="テキスト ボックス 218"/>
        <xdr:cNvSpPr txBox="1"/>
      </xdr:nvSpPr>
      <xdr:spPr>
        <a:xfrm>
          <a:off x="2844800" y="137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89150</xdr:rowOff>
    </xdr:from>
    <xdr:to>
      <xdr:col>11</xdr:col>
      <xdr:colOff>82550</xdr:colOff>
      <xdr:row>82</xdr:row>
      <xdr:rowOff>19300</xdr:rowOff>
    </xdr:to>
    <xdr:sp macro="" textlink="">
      <xdr:nvSpPr>
        <xdr:cNvPr id="220" name="楕円 219"/>
        <xdr:cNvSpPr/>
      </xdr:nvSpPr>
      <xdr:spPr>
        <a:xfrm>
          <a:off x="2286000" y="139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29477</xdr:rowOff>
    </xdr:from>
    <xdr:ext cx="762000" cy="259045"/>
    <xdr:sp macro="" textlink="">
      <xdr:nvSpPr>
        <xdr:cNvPr id="221" name="テキスト ボックス 220"/>
        <xdr:cNvSpPr txBox="1"/>
      </xdr:nvSpPr>
      <xdr:spPr>
        <a:xfrm>
          <a:off x="1955800" y="137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44887</xdr:rowOff>
    </xdr:from>
    <xdr:to>
      <xdr:col>7</xdr:col>
      <xdr:colOff>31750</xdr:colOff>
      <xdr:row>81</xdr:row>
      <xdr:rowOff>146487</xdr:rowOff>
    </xdr:to>
    <xdr:sp macro="" textlink="">
      <xdr:nvSpPr>
        <xdr:cNvPr id="222" name="楕円 221"/>
        <xdr:cNvSpPr/>
      </xdr:nvSpPr>
      <xdr:spPr>
        <a:xfrm>
          <a:off x="1397000" y="1393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156664</xdr:rowOff>
    </xdr:from>
    <xdr:ext cx="762000" cy="259045"/>
    <xdr:sp macro="" textlink="">
      <xdr:nvSpPr>
        <xdr:cNvPr id="223" name="テキスト ボックス 222"/>
        <xdr:cNvSpPr txBox="1"/>
      </xdr:nvSpPr>
      <xdr:spPr>
        <a:xfrm>
          <a:off x="1066800" y="1370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ラスパイレス指数は、類似団体平均とほぼ同じ水準となったが、今後も、国家公務員の給与との整合性を保ちながら、適正な給与水準の維持に努める。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127794</xdr:rowOff>
    </xdr:to>
    <xdr:cxnSp macro="">
      <xdr:nvCxnSpPr>
        <xdr:cNvPr id="261" name="直線コネクタ 260"/>
        <xdr:cNvCxnSpPr/>
      </xdr:nvCxnSpPr>
      <xdr:spPr>
        <a:xfrm>
          <a:off x="16179800" y="14484350"/>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62" name="給与水準   （国との比較）平均値テキスト"/>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127794</xdr:rowOff>
    </xdr:to>
    <xdr:cxnSp macro="">
      <xdr:nvCxnSpPr>
        <xdr:cNvPr id="264" name="直線コネクタ 263"/>
        <xdr:cNvCxnSpPr/>
      </xdr:nvCxnSpPr>
      <xdr:spPr>
        <a:xfrm flipV="1">
          <a:off x="15290800" y="1448435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6" name="テキスト ボックス 265"/>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7144</xdr:rowOff>
    </xdr:from>
    <xdr:to>
      <xdr:col>72</xdr:col>
      <xdr:colOff>203200</xdr:colOff>
      <xdr:row>84</xdr:row>
      <xdr:rowOff>127794</xdr:rowOff>
    </xdr:to>
    <xdr:cxnSp macro="">
      <xdr:nvCxnSpPr>
        <xdr:cNvPr id="267" name="直線コネクタ 266"/>
        <xdr:cNvCxnSpPr/>
      </xdr:nvCxnSpPr>
      <xdr:spPr>
        <a:xfrm>
          <a:off x="14401800" y="1440894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22083</xdr:rowOff>
    </xdr:from>
    <xdr:ext cx="762000" cy="259045"/>
    <xdr:sp macro="" textlink="">
      <xdr:nvSpPr>
        <xdr:cNvPr id="269" name="テキスト ボックス 268"/>
        <xdr:cNvSpPr txBox="1"/>
      </xdr:nvSpPr>
      <xdr:spPr>
        <a:xfrm>
          <a:off x="14909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7144</xdr:rowOff>
    </xdr:from>
    <xdr:to>
      <xdr:col>68</xdr:col>
      <xdr:colOff>152400</xdr:colOff>
      <xdr:row>84</xdr:row>
      <xdr:rowOff>127794</xdr:rowOff>
    </xdr:to>
    <xdr:cxnSp macro="">
      <xdr:nvCxnSpPr>
        <xdr:cNvPr id="270" name="直線コネクタ 269"/>
        <xdr:cNvCxnSpPr/>
      </xdr:nvCxnSpPr>
      <xdr:spPr>
        <a:xfrm flipV="1">
          <a:off x="13512800" y="1440894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72" name="テキスト ボックス 271"/>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52246</xdr:rowOff>
    </xdr:from>
    <xdr:ext cx="762000" cy="259045"/>
    <xdr:sp macro="" textlink="">
      <xdr:nvSpPr>
        <xdr:cNvPr id="274" name="テキスト ボックス 273"/>
        <xdr:cNvSpPr txBox="1"/>
      </xdr:nvSpPr>
      <xdr:spPr>
        <a:xfrm>
          <a:off x="13131800" y="1462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80" name="楕円 279"/>
        <xdr:cNvSpPr/>
      </xdr:nvSpPr>
      <xdr:spPr>
        <a:xfrm>
          <a:off x="16967200" y="144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49071</xdr:rowOff>
    </xdr:from>
    <xdr:ext cx="762000" cy="259045"/>
    <xdr:sp macro="" textlink="">
      <xdr:nvSpPr>
        <xdr:cNvPr id="281" name="給与水準   （国との比較）該当値テキスト"/>
        <xdr:cNvSpPr txBox="1"/>
      </xdr:nvSpPr>
      <xdr:spPr>
        <a:xfrm>
          <a:off x="17106900" y="1445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2" name="楕円 281"/>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3" name="テキスト ボックス 282"/>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76994</xdr:rowOff>
    </xdr:from>
    <xdr:to>
      <xdr:col>73</xdr:col>
      <xdr:colOff>44450</xdr:colOff>
      <xdr:row>85</xdr:row>
      <xdr:rowOff>7144</xdr:rowOff>
    </xdr:to>
    <xdr:sp macro="" textlink="">
      <xdr:nvSpPr>
        <xdr:cNvPr id="284" name="楕円 283"/>
        <xdr:cNvSpPr/>
      </xdr:nvSpPr>
      <xdr:spPr>
        <a:xfrm>
          <a:off x="15240000" y="144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85" name="テキスト ボックス 284"/>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127794</xdr:rowOff>
    </xdr:from>
    <xdr:to>
      <xdr:col>68</xdr:col>
      <xdr:colOff>203200</xdr:colOff>
      <xdr:row>84</xdr:row>
      <xdr:rowOff>57944</xdr:rowOff>
    </xdr:to>
    <xdr:sp macro="" textlink="">
      <xdr:nvSpPr>
        <xdr:cNvPr id="286" name="楕円 285"/>
        <xdr:cNvSpPr/>
      </xdr:nvSpPr>
      <xdr:spPr>
        <a:xfrm>
          <a:off x="14351000" y="143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68121</xdr:rowOff>
    </xdr:from>
    <xdr:ext cx="762000" cy="259045"/>
    <xdr:sp macro="" textlink="">
      <xdr:nvSpPr>
        <xdr:cNvPr id="287" name="テキスト ボックス 286"/>
        <xdr:cNvSpPr txBox="1"/>
      </xdr:nvSpPr>
      <xdr:spPr>
        <a:xfrm>
          <a:off x="14020800" y="1412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76994</xdr:rowOff>
    </xdr:from>
    <xdr:to>
      <xdr:col>64</xdr:col>
      <xdr:colOff>152400</xdr:colOff>
      <xdr:row>85</xdr:row>
      <xdr:rowOff>7144</xdr:rowOff>
    </xdr:to>
    <xdr:sp macro="" textlink="">
      <xdr:nvSpPr>
        <xdr:cNvPr id="288" name="楕円 287"/>
        <xdr:cNvSpPr/>
      </xdr:nvSpPr>
      <xdr:spPr>
        <a:xfrm>
          <a:off x="13462000" y="144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17321</xdr:rowOff>
    </xdr:from>
    <xdr:ext cx="762000" cy="259045"/>
    <xdr:sp macro="" textlink="">
      <xdr:nvSpPr>
        <xdr:cNvPr id="289" name="テキスト ボックス 288"/>
        <xdr:cNvSpPr txBox="1"/>
      </xdr:nvSpPr>
      <xdr:spPr>
        <a:xfrm>
          <a:off x="13131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人当たり職員数が類似団体平均を下回っているのは、組織の見直し及び業務の一部民間委託等の推進により職員数の削減を着実に実施してきたことが要因である。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しかしながら、職員削減については一定の水準まで減少したことから、現在は同水準で推移している。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今後も、定員適正化計画に基づく適正な職員数の管理、効率的な組織機構の確立により、効果的な行政運営の推進に努める。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139488</xdr:rowOff>
    </xdr:from>
    <xdr:to>
      <xdr:col>81</xdr:col>
      <xdr:colOff>44450</xdr:colOff>
      <xdr:row>61</xdr:row>
      <xdr:rowOff>142170</xdr:rowOff>
    </xdr:to>
    <xdr:cxnSp macro="">
      <xdr:nvCxnSpPr>
        <xdr:cNvPr id="324" name="直線コネクタ 323"/>
        <xdr:cNvCxnSpPr/>
      </xdr:nvCxnSpPr>
      <xdr:spPr>
        <a:xfrm>
          <a:off x="16179800" y="10597938"/>
          <a:ext cx="8382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74312</xdr:rowOff>
    </xdr:from>
    <xdr:ext cx="762000" cy="259045"/>
    <xdr:sp macro="" textlink="">
      <xdr:nvSpPr>
        <xdr:cNvPr id="325" name="定員管理の状況平均値テキスト"/>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123402</xdr:rowOff>
    </xdr:from>
    <xdr:to>
      <xdr:col>77</xdr:col>
      <xdr:colOff>44450</xdr:colOff>
      <xdr:row>61</xdr:row>
      <xdr:rowOff>139488</xdr:rowOff>
    </xdr:to>
    <xdr:cxnSp macro="">
      <xdr:nvCxnSpPr>
        <xdr:cNvPr id="327" name="直線コネクタ 326"/>
        <xdr:cNvCxnSpPr/>
      </xdr:nvCxnSpPr>
      <xdr:spPr>
        <a:xfrm>
          <a:off x="15290800" y="1058185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9119</xdr:rowOff>
    </xdr:from>
    <xdr:ext cx="736600" cy="259045"/>
    <xdr:sp macro="" textlink="">
      <xdr:nvSpPr>
        <xdr:cNvPr id="329" name="テキスト ボックス 328"/>
        <xdr:cNvSpPr txBox="1"/>
      </xdr:nvSpPr>
      <xdr:spPr>
        <a:xfrm>
          <a:off x="15798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114018</xdr:rowOff>
    </xdr:from>
    <xdr:to>
      <xdr:col>72</xdr:col>
      <xdr:colOff>203200</xdr:colOff>
      <xdr:row>61</xdr:row>
      <xdr:rowOff>123402</xdr:rowOff>
    </xdr:to>
    <xdr:cxnSp macro="">
      <xdr:nvCxnSpPr>
        <xdr:cNvPr id="330" name="直線コネクタ 329"/>
        <xdr:cNvCxnSpPr/>
      </xdr:nvCxnSpPr>
      <xdr:spPr>
        <a:xfrm>
          <a:off x="14401800" y="10572468"/>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136331</xdr:rowOff>
    </xdr:from>
    <xdr:ext cx="762000" cy="259045"/>
    <xdr:sp macro="" textlink="">
      <xdr:nvSpPr>
        <xdr:cNvPr id="332" name="テキスト ボックス 331"/>
        <xdr:cNvSpPr txBox="1"/>
      </xdr:nvSpPr>
      <xdr:spPr>
        <a:xfrm>
          <a:off x="14909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114018</xdr:rowOff>
    </xdr:from>
    <xdr:to>
      <xdr:col>68</xdr:col>
      <xdr:colOff>152400</xdr:colOff>
      <xdr:row>61</xdr:row>
      <xdr:rowOff>139488</xdr:rowOff>
    </xdr:to>
    <xdr:cxnSp macro="">
      <xdr:nvCxnSpPr>
        <xdr:cNvPr id="333" name="直線コネクタ 332"/>
        <xdr:cNvCxnSpPr/>
      </xdr:nvCxnSpPr>
      <xdr:spPr>
        <a:xfrm flipV="1">
          <a:off x="13512800" y="10572468"/>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106838</xdr:rowOff>
    </xdr:from>
    <xdr:ext cx="762000" cy="259045"/>
    <xdr:sp macro="" textlink="">
      <xdr:nvSpPr>
        <xdr:cNvPr id="335" name="テキスト ボックス 334"/>
        <xdr:cNvSpPr txBox="1"/>
      </xdr:nvSpPr>
      <xdr:spPr>
        <a:xfrm>
          <a:off x="14020800" y="1073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77346</xdr:rowOff>
    </xdr:from>
    <xdr:ext cx="762000" cy="259045"/>
    <xdr:sp macro="" textlink="">
      <xdr:nvSpPr>
        <xdr:cNvPr id="337" name="テキスト ボックス 336"/>
        <xdr:cNvSpPr txBox="1"/>
      </xdr:nvSpPr>
      <xdr:spPr>
        <a:xfrm>
          <a:off x="13131800" y="1070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91370</xdr:rowOff>
    </xdr:from>
    <xdr:to>
      <xdr:col>81</xdr:col>
      <xdr:colOff>95250</xdr:colOff>
      <xdr:row>62</xdr:row>
      <xdr:rowOff>21520</xdr:rowOff>
    </xdr:to>
    <xdr:sp macro="" textlink="">
      <xdr:nvSpPr>
        <xdr:cNvPr id="343" name="楕円 342"/>
        <xdr:cNvSpPr/>
      </xdr:nvSpPr>
      <xdr:spPr>
        <a:xfrm>
          <a:off x="16967200" y="1054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107897</xdr:rowOff>
    </xdr:from>
    <xdr:ext cx="762000" cy="259045"/>
    <xdr:sp macro="" textlink="">
      <xdr:nvSpPr>
        <xdr:cNvPr id="344" name="定員管理の状況該当値テキスト"/>
        <xdr:cNvSpPr txBox="1"/>
      </xdr:nvSpPr>
      <xdr:spPr>
        <a:xfrm>
          <a:off x="17106900" y="1039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88688</xdr:rowOff>
    </xdr:from>
    <xdr:to>
      <xdr:col>77</xdr:col>
      <xdr:colOff>95250</xdr:colOff>
      <xdr:row>62</xdr:row>
      <xdr:rowOff>18838</xdr:rowOff>
    </xdr:to>
    <xdr:sp macro="" textlink="">
      <xdr:nvSpPr>
        <xdr:cNvPr id="345" name="楕円 344"/>
        <xdr:cNvSpPr/>
      </xdr:nvSpPr>
      <xdr:spPr>
        <a:xfrm>
          <a:off x="16129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29015</xdr:rowOff>
    </xdr:from>
    <xdr:ext cx="736600" cy="259045"/>
    <xdr:sp macro="" textlink="">
      <xdr:nvSpPr>
        <xdr:cNvPr id="346" name="テキスト ボックス 345"/>
        <xdr:cNvSpPr txBox="1"/>
      </xdr:nvSpPr>
      <xdr:spPr>
        <a:xfrm>
          <a:off x="15798800" y="10316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72602</xdr:rowOff>
    </xdr:from>
    <xdr:to>
      <xdr:col>73</xdr:col>
      <xdr:colOff>44450</xdr:colOff>
      <xdr:row>62</xdr:row>
      <xdr:rowOff>2752</xdr:rowOff>
    </xdr:to>
    <xdr:sp macro="" textlink="">
      <xdr:nvSpPr>
        <xdr:cNvPr id="347" name="楕円 346"/>
        <xdr:cNvSpPr/>
      </xdr:nvSpPr>
      <xdr:spPr>
        <a:xfrm>
          <a:off x="15240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12929</xdr:rowOff>
    </xdr:from>
    <xdr:ext cx="762000" cy="259045"/>
    <xdr:sp macro="" textlink="">
      <xdr:nvSpPr>
        <xdr:cNvPr id="348" name="テキスト ボックス 347"/>
        <xdr:cNvSpPr txBox="1"/>
      </xdr:nvSpPr>
      <xdr:spPr>
        <a:xfrm>
          <a:off x="14909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63218</xdr:rowOff>
    </xdr:from>
    <xdr:to>
      <xdr:col>68</xdr:col>
      <xdr:colOff>203200</xdr:colOff>
      <xdr:row>61</xdr:row>
      <xdr:rowOff>164818</xdr:rowOff>
    </xdr:to>
    <xdr:sp macro="" textlink="">
      <xdr:nvSpPr>
        <xdr:cNvPr id="349" name="楕円 348"/>
        <xdr:cNvSpPr/>
      </xdr:nvSpPr>
      <xdr:spPr>
        <a:xfrm>
          <a:off x="14351000" y="1052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3545</xdr:rowOff>
    </xdr:from>
    <xdr:ext cx="762000" cy="259045"/>
    <xdr:sp macro="" textlink="">
      <xdr:nvSpPr>
        <xdr:cNvPr id="350" name="テキスト ボックス 349"/>
        <xdr:cNvSpPr txBox="1"/>
      </xdr:nvSpPr>
      <xdr:spPr>
        <a:xfrm>
          <a:off x="14020800" y="10290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88688</xdr:rowOff>
    </xdr:from>
    <xdr:to>
      <xdr:col>64</xdr:col>
      <xdr:colOff>152400</xdr:colOff>
      <xdr:row>62</xdr:row>
      <xdr:rowOff>18838</xdr:rowOff>
    </xdr:to>
    <xdr:sp macro="" textlink="">
      <xdr:nvSpPr>
        <xdr:cNvPr id="351" name="楕円 350"/>
        <xdr:cNvSpPr/>
      </xdr:nvSpPr>
      <xdr:spPr>
        <a:xfrm>
          <a:off x="13462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29015</xdr:rowOff>
    </xdr:from>
    <xdr:ext cx="762000" cy="259045"/>
    <xdr:sp macro="" textlink="">
      <xdr:nvSpPr>
        <xdr:cNvPr id="352" name="テキスト ボックス 351"/>
        <xdr:cNvSpPr txBox="1"/>
      </xdr:nvSpPr>
      <xdr:spPr>
        <a:xfrm>
          <a:off x="13131800" y="1031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年度決算までは類似団体平均を下回っていたが、平成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年度以降、市民病院、消防庁舎、図書館、小中一貫校等の大規模な公共施設建設事業の実施に伴う地方債償還額の増加により、令和元年度以降、実質公債費比率が類似団体平均を上回る状況が続いている。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の老朽化対策は継続しており、地方債償還金の増額及び実質公債費比率の上昇が当面は続く見込みである。今後は、予防保全的な維持管理による長寿命化対策等に取組むとともに、新規発行債の抑制や繰上償還に努めていく必要があ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83759</xdr:rowOff>
    </xdr:to>
    <xdr:cxnSp macro="">
      <xdr:nvCxnSpPr>
        <xdr:cNvPr id="388" name="直線コネクタ 387"/>
        <xdr:cNvCxnSpPr/>
      </xdr:nvCxnSpPr>
      <xdr:spPr>
        <a:xfrm>
          <a:off x="16179800" y="7387167"/>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24692</xdr:rowOff>
    </xdr:from>
    <xdr:ext cx="762000" cy="259045"/>
    <xdr:sp macro="" textlink="">
      <xdr:nvSpPr>
        <xdr:cNvPr id="389" name="公債費負担の状況平均値テキスト"/>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140305</xdr:rowOff>
    </xdr:from>
    <xdr:to>
      <xdr:col>77</xdr:col>
      <xdr:colOff>44450</xdr:colOff>
      <xdr:row>43</xdr:row>
      <xdr:rowOff>14817</xdr:rowOff>
    </xdr:to>
    <xdr:cxnSp macro="">
      <xdr:nvCxnSpPr>
        <xdr:cNvPr id="391" name="直線コネクタ 390"/>
        <xdr:cNvCxnSpPr/>
      </xdr:nvCxnSpPr>
      <xdr:spPr>
        <a:xfrm>
          <a:off x="15290800" y="73412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393" name="テキスト ボックス 392"/>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59872</xdr:rowOff>
    </xdr:from>
    <xdr:to>
      <xdr:col>72</xdr:col>
      <xdr:colOff>203200</xdr:colOff>
      <xdr:row>42</xdr:row>
      <xdr:rowOff>140305</xdr:rowOff>
    </xdr:to>
    <xdr:cxnSp macro="">
      <xdr:nvCxnSpPr>
        <xdr:cNvPr id="394" name="直線コネクタ 393"/>
        <xdr:cNvCxnSpPr/>
      </xdr:nvCxnSpPr>
      <xdr:spPr>
        <a:xfrm>
          <a:off x="14401800" y="72607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142922</xdr:rowOff>
    </xdr:from>
    <xdr:ext cx="762000" cy="259045"/>
    <xdr:sp macro="" textlink="">
      <xdr:nvSpPr>
        <xdr:cNvPr id="396" name="テキスト ボックス 395"/>
        <xdr:cNvSpPr txBox="1"/>
      </xdr:nvSpPr>
      <xdr:spPr>
        <a:xfrm>
          <a:off x="14909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93435</xdr:rowOff>
    </xdr:from>
    <xdr:to>
      <xdr:col>68</xdr:col>
      <xdr:colOff>152400</xdr:colOff>
      <xdr:row>42</xdr:row>
      <xdr:rowOff>59872</xdr:rowOff>
    </xdr:to>
    <xdr:cxnSp macro="">
      <xdr:nvCxnSpPr>
        <xdr:cNvPr id="397" name="直線コネクタ 396"/>
        <xdr:cNvCxnSpPr/>
      </xdr:nvCxnSpPr>
      <xdr:spPr>
        <a:xfrm>
          <a:off x="13512800" y="7122885"/>
          <a:ext cx="8890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9" name="テキスト ボックス 398"/>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01" name="テキスト ボックス 400"/>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32959</xdr:rowOff>
    </xdr:from>
    <xdr:to>
      <xdr:col>81</xdr:col>
      <xdr:colOff>95250</xdr:colOff>
      <xdr:row>43</xdr:row>
      <xdr:rowOff>134559</xdr:rowOff>
    </xdr:to>
    <xdr:sp macro="" textlink="">
      <xdr:nvSpPr>
        <xdr:cNvPr id="407" name="楕円 406"/>
        <xdr:cNvSpPr/>
      </xdr:nvSpPr>
      <xdr:spPr>
        <a:xfrm>
          <a:off x="16967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5036</xdr:rowOff>
    </xdr:from>
    <xdr:ext cx="762000" cy="259045"/>
    <xdr:sp macro="" textlink="">
      <xdr:nvSpPr>
        <xdr:cNvPr id="408" name="公債費負担の状況該当値テキスト"/>
        <xdr:cNvSpPr txBox="1"/>
      </xdr:nvSpPr>
      <xdr:spPr>
        <a:xfrm>
          <a:off x="17106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9" name="楕円 408"/>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10" name="テキスト ボックス 409"/>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89505</xdr:rowOff>
    </xdr:from>
    <xdr:to>
      <xdr:col>73</xdr:col>
      <xdr:colOff>44450</xdr:colOff>
      <xdr:row>43</xdr:row>
      <xdr:rowOff>19655</xdr:rowOff>
    </xdr:to>
    <xdr:sp macro="" textlink="">
      <xdr:nvSpPr>
        <xdr:cNvPr id="411" name="楕円 410"/>
        <xdr:cNvSpPr/>
      </xdr:nvSpPr>
      <xdr:spPr>
        <a:xfrm>
          <a:off x="15240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4432</xdr:rowOff>
    </xdr:from>
    <xdr:ext cx="762000" cy="259045"/>
    <xdr:sp macro="" textlink="">
      <xdr:nvSpPr>
        <xdr:cNvPr id="412" name="テキスト ボックス 411"/>
        <xdr:cNvSpPr txBox="1"/>
      </xdr:nvSpPr>
      <xdr:spPr>
        <a:xfrm>
          <a:off x="14909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9072</xdr:rowOff>
    </xdr:from>
    <xdr:to>
      <xdr:col>68</xdr:col>
      <xdr:colOff>203200</xdr:colOff>
      <xdr:row>42</xdr:row>
      <xdr:rowOff>110672</xdr:rowOff>
    </xdr:to>
    <xdr:sp macro="" textlink="">
      <xdr:nvSpPr>
        <xdr:cNvPr id="413" name="楕円 412"/>
        <xdr:cNvSpPr/>
      </xdr:nvSpPr>
      <xdr:spPr>
        <a:xfrm>
          <a:off x="14351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95449</xdr:rowOff>
    </xdr:from>
    <xdr:ext cx="762000" cy="259045"/>
    <xdr:sp macro="" textlink="">
      <xdr:nvSpPr>
        <xdr:cNvPr id="414" name="テキスト ボックス 413"/>
        <xdr:cNvSpPr txBox="1"/>
      </xdr:nvSpPr>
      <xdr:spPr>
        <a:xfrm>
          <a:off x="14020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415" name="楕円 414"/>
        <xdr:cNvSpPr/>
      </xdr:nvSpPr>
      <xdr:spPr>
        <a:xfrm>
          <a:off x="13462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154412</xdr:rowOff>
    </xdr:from>
    <xdr:ext cx="762000" cy="259045"/>
    <xdr:sp macro="" textlink="">
      <xdr:nvSpPr>
        <xdr:cNvPr id="416" name="テキスト ボックス 415"/>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類似団体平均を上回っているのは、</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に実施した</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大規模建設事業</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に係る</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発行に伴い、地方債現在高が増加したことが主な要因である。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また、当市は、</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公営企業</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等債繰入</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見込額</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大きく</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特に、</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市民病院事業</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年度に建設した新病院関係に係る企業債残高が</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大きく</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一般会計においては、新規発行債の減少により地方債残高は減少</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していく</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が、高萩・北茨城広域事務組合において</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建設した新</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ごみ処理施設整備に係</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負担金</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が増加していることから</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平均を上回る状況が続くと見込まれる。</a:t>
          </a:r>
          <a:endPar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今後も公共施設の老朽化対策は継続することから、後年度への負担を軽減するよう、地方債の繰上償還などを行い、地方債残高の抑制に努めるなど健全な財政運営に努める。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11811</xdr:rowOff>
    </xdr:from>
    <xdr:to>
      <xdr:col>81</xdr:col>
      <xdr:colOff>44450</xdr:colOff>
      <xdr:row>17</xdr:row>
      <xdr:rowOff>64414</xdr:rowOff>
    </xdr:to>
    <xdr:cxnSp macro="">
      <xdr:nvCxnSpPr>
        <xdr:cNvPr id="448" name="直線コネクタ 447"/>
        <xdr:cNvCxnSpPr/>
      </xdr:nvCxnSpPr>
      <xdr:spPr>
        <a:xfrm flipV="1">
          <a:off x="16179800" y="2926461"/>
          <a:ext cx="838200" cy="5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101465</xdr:rowOff>
    </xdr:from>
    <xdr:ext cx="762000" cy="259045"/>
    <xdr:sp macro="" textlink="">
      <xdr:nvSpPr>
        <xdr:cNvPr id="449" name="将来負担の状況平均値テキスト"/>
        <xdr:cNvSpPr txBox="1"/>
      </xdr:nvSpPr>
      <xdr:spPr>
        <a:xfrm>
          <a:off x="17106900" y="233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50" name="フローチャート: 判断 449"/>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64414</xdr:rowOff>
    </xdr:from>
    <xdr:to>
      <xdr:col>77</xdr:col>
      <xdr:colOff>44450</xdr:colOff>
      <xdr:row>17</xdr:row>
      <xdr:rowOff>76479</xdr:rowOff>
    </xdr:to>
    <xdr:cxnSp macro="">
      <xdr:nvCxnSpPr>
        <xdr:cNvPr id="451" name="直線コネクタ 450"/>
        <xdr:cNvCxnSpPr/>
      </xdr:nvCxnSpPr>
      <xdr:spPr>
        <a:xfrm flipV="1">
          <a:off x="15290800" y="297906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2" name="フローチャート: 判断 451"/>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3" name="テキスト ボックス 452"/>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76479</xdr:rowOff>
    </xdr:from>
    <xdr:to>
      <xdr:col>72</xdr:col>
      <xdr:colOff>203200</xdr:colOff>
      <xdr:row>17</xdr:row>
      <xdr:rowOff>139217</xdr:rowOff>
    </xdr:to>
    <xdr:cxnSp macro="">
      <xdr:nvCxnSpPr>
        <xdr:cNvPr id="454" name="直線コネクタ 453"/>
        <xdr:cNvCxnSpPr/>
      </xdr:nvCxnSpPr>
      <xdr:spPr>
        <a:xfrm flipV="1">
          <a:off x="14401800" y="2991129"/>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8560</xdr:rowOff>
    </xdr:from>
    <xdr:to>
      <xdr:col>73</xdr:col>
      <xdr:colOff>44450</xdr:colOff>
      <xdr:row>15</xdr:row>
      <xdr:rowOff>110160</xdr:rowOff>
    </xdr:to>
    <xdr:sp macro="" textlink="">
      <xdr:nvSpPr>
        <xdr:cNvPr id="455" name="フローチャート: 判断 454"/>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6" name="テキスト ボックス 455"/>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55245</xdr:rowOff>
    </xdr:from>
    <xdr:to>
      <xdr:col>68</xdr:col>
      <xdr:colOff>152400</xdr:colOff>
      <xdr:row>17</xdr:row>
      <xdr:rowOff>139217</xdr:rowOff>
    </xdr:to>
    <xdr:cxnSp macro="">
      <xdr:nvCxnSpPr>
        <xdr:cNvPr id="457" name="直線コネクタ 456"/>
        <xdr:cNvCxnSpPr/>
      </xdr:nvCxnSpPr>
      <xdr:spPr>
        <a:xfrm>
          <a:off x="13512800" y="2969895"/>
          <a:ext cx="889000" cy="8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68402</xdr:rowOff>
    </xdr:from>
    <xdr:to>
      <xdr:col>68</xdr:col>
      <xdr:colOff>203200</xdr:colOff>
      <xdr:row>15</xdr:row>
      <xdr:rowOff>170002</xdr:rowOff>
    </xdr:to>
    <xdr:sp macro="" textlink="">
      <xdr:nvSpPr>
        <xdr:cNvPr id="458" name="フローチャート: 判断 457"/>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9" name="テキスト ボックス 458"/>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60" name="フローチャート: 判断 459"/>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61" name="テキスト ボックス 460"/>
        <xdr:cNvSpPr txBox="1"/>
      </xdr:nvSpPr>
      <xdr:spPr>
        <a:xfrm>
          <a:off x="13131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132461</xdr:rowOff>
    </xdr:from>
    <xdr:to>
      <xdr:col>81</xdr:col>
      <xdr:colOff>95250</xdr:colOff>
      <xdr:row>17</xdr:row>
      <xdr:rowOff>62611</xdr:rowOff>
    </xdr:to>
    <xdr:sp macro="" textlink="">
      <xdr:nvSpPr>
        <xdr:cNvPr id="467" name="楕円 466"/>
        <xdr:cNvSpPr/>
      </xdr:nvSpPr>
      <xdr:spPr>
        <a:xfrm>
          <a:off x="16967200" y="287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104538</xdr:rowOff>
    </xdr:from>
    <xdr:ext cx="762000" cy="259045"/>
    <xdr:sp macro="" textlink="">
      <xdr:nvSpPr>
        <xdr:cNvPr id="468" name="将来負担の状況該当値テキスト"/>
        <xdr:cNvSpPr txBox="1"/>
      </xdr:nvSpPr>
      <xdr:spPr>
        <a:xfrm>
          <a:off x="17106900" y="284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13614</xdr:rowOff>
    </xdr:from>
    <xdr:to>
      <xdr:col>77</xdr:col>
      <xdr:colOff>95250</xdr:colOff>
      <xdr:row>17</xdr:row>
      <xdr:rowOff>115214</xdr:rowOff>
    </xdr:to>
    <xdr:sp macro="" textlink="">
      <xdr:nvSpPr>
        <xdr:cNvPr id="469" name="楕円 468"/>
        <xdr:cNvSpPr/>
      </xdr:nvSpPr>
      <xdr:spPr>
        <a:xfrm>
          <a:off x="16129000" y="292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99991</xdr:rowOff>
    </xdr:from>
    <xdr:ext cx="736600" cy="259045"/>
    <xdr:sp macro="" textlink="">
      <xdr:nvSpPr>
        <xdr:cNvPr id="470" name="テキスト ボックス 469"/>
        <xdr:cNvSpPr txBox="1"/>
      </xdr:nvSpPr>
      <xdr:spPr>
        <a:xfrm>
          <a:off x="15798800" y="301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25679</xdr:rowOff>
    </xdr:from>
    <xdr:to>
      <xdr:col>73</xdr:col>
      <xdr:colOff>44450</xdr:colOff>
      <xdr:row>17</xdr:row>
      <xdr:rowOff>127279</xdr:rowOff>
    </xdr:to>
    <xdr:sp macro="" textlink="">
      <xdr:nvSpPr>
        <xdr:cNvPr id="471" name="楕円 470"/>
        <xdr:cNvSpPr/>
      </xdr:nvSpPr>
      <xdr:spPr>
        <a:xfrm>
          <a:off x="15240000" y="294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112056</xdr:rowOff>
    </xdr:from>
    <xdr:ext cx="762000" cy="259045"/>
    <xdr:sp macro="" textlink="">
      <xdr:nvSpPr>
        <xdr:cNvPr id="472" name="テキスト ボックス 471"/>
        <xdr:cNvSpPr txBox="1"/>
      </xdr:nvSpPr>
      <xdr:spPr>
        <a:xfrm>
          <a:off x="14909800" y="302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88417</xdr:rowOff>
    </xdr:from>
    <xdr:to>
      <xdr:col>68</xdr:col>
      <xdr:colOff>203200</xdr:colOff>
      <xdr:row>18</xdr:row>
      <xdr:rowOff>18567</xdr:rowOff>
    </xdr:to>
    <xdr:sp macro="" textlink="">
      <xdr:nvSpPr>
        <xdr:cNvPr id="473" name="楕円 472"/>
        <xdr:cNvSpPr/>
      </xdr:nvSpPr>
      <xdr:spPr>
        <a:xfrm>
          <a:off x="14351000" y="30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3344</xdr:rowOff>
    </xdr:from>
    <xdr:ext cx="762000" cy="259045"/>
    <xdr:sp macro="" textlink="">
      <xdr:nvSpPr>
        <xdr:cNvPr id="474" name="テキスト ボックス 473"/>
        <xdr:cNvSpPr txBox="1"/>
      </xdr:nvSpPr>
      <xdr:spPr>
        <a:xfrm>
          <a:off x="14020800" y="308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4445</xdr:rowOff>
    </xdr:from>
    <xdr:to>
      <xdr:col>64</xdr:col>
      <xdr:colOff>152400</xdr:colOff>
      <xdr:row>17</xdr:row>
      <xdr:rowOff>106045</xdr:rowOff>
    </xdr:to>
    <xdr:sp macro="" textlink="">
      <xdr:nvSpPr>
        <xdr:cNvPr id="475" name="楕円 474"/>
        <xdr:cNvSpPr/>
      </xdr:nvSpPr>
      <xdr:spPr>
        <a:xfrm>
          <a:off x="13462000" y="29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90822</xdr:rowOff>
    </xdr:from>
    <xdr:ext cx="762000" cy="259045"/>
    <xdr:sp macro="" textlink="">
      <xdr:nvSpPr>
        <xdr:cNvPr id="476" name="テキスト ボックス 475"/>
        <xdr:cNvSpPr txBox="1"/>
      </xdr:nvSpPr>
      <xdr:spPr>
        <a:xfrm>
          <a:off x="13131800" y="300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41,448
40,867
186.79
21,305,861
20,147,778
994,408
10,732,262
22,803,113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類似団体平均と比較して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ポイント高くなっている。要因としては、地理的な理由により、消防業務など直営で実施している業務が多いことが挙げられる。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歳入において、</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地方交付税等の経常一般財源等が増加し、比率が大きく減少となったが、一方、令和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年度は地方交付税、臨時財政対策債等の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経常一般財源等が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たことにより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今後も適正な職員数の維持に努め、人件費の抑制を図る。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95250</xdr:rowOff>
    </xdr:from>
    <xdr:to>
      <xdr:col>24</xdr:col>
      <xdr:colOff>25400</xdr:colOff>
      <xdr:row>38</xdr:row>
      <xdr:rowOff>88900</xdr:rowOff>
    </xdr:to>
    <xdr:cxnSp macro="">
      <xdr:nvCxnSpPr>
        <xdr:cNvPr id="66" name="直線コネクタ 65"/>
        <xdr:cNvCxnSpPr/>
      </xdr:nvCxnSpPr>
      <xdr:spPr>
        <a:xfrm>
          <a:off x="3987800" y="64389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60977</xdr:rowOff>
    </xdr:from>
    <xdr:ext cx="762000" cy="259045"/>
    <xdr:sp macro="" textlink="">
      <xdr:nvSpPr>
        <xdr:cNvPr id="67" name="人件費平均値テキスト"/>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95250</xdr:rowOff>
    </xdr:from>
    <xdr:to>
      <xdr:col>19</xdr:col>
      <xdr:colOff>187325</xdr:colOff>
      <xdr:row>39</xdr:row>
      <xdr:rowOff>158750</xdr:rowOff>
    </xdr:to>
    <xdr:cxnSp macro="">
      <xdr:nvCxnSpPr>
        <xdr:cNvPr id="69" name="直線コネクタ 68"/>
        <xdr:cNvCxnSpPr/>
      </xdr:nvCxnSpPr>
      <xdr:spPr>
        <a:xfrm flipV="1">
          <a:off x="3098800" y="64389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1" name="テキスト ボックス 70"/>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165100</xdr:rowOff>
    </xdr:from>
    <xdr:to>
      <xdr:col>15</xdr:col>
      <xdr:colOff>98425</xdr:colOff>
      <xdr:row>39</xdr:row>
      <xdr:rowOff>158750</xdr:rowOff>
    </xdr:to>
    <xdr:cxnSp macro="">
      <xdr:nvCxnSpPr>
        <xdr:cNvPr id="72" name="直線コネクタ 71"/>
        <xdr:cNvCxnSpPr/>
      </xdr:nvCxnSpPr>
      <xdr:spPr>
        <a:xfrm>
          <a:off x="2209800" y="6680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74" name="テキスト ボックス 73"/>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139700</xdr:rowOff>
    </xdr:from>
    <xdr:to>
      <xdr:col>11</xdr:col>
      <xdr:colOff>9525</xdr:colOff>
      <xdr:row>38</xdr:row>
      <xdr:rowOff>165100</xdr:rowOff>
    </xdr:to>
    <xdr:cxnSp macro="">
      <xdr:nvCxnSpPr>
        <xdr:cNvPr id="75" name="直線コネクタ 74"/>
        <xdr:cNvCxnSpPr/>
      </xdr:nvCxnSpPr>
      <xdr:spPr>
        <a:xfrm>
          <a:off x="1320800" y="6654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77" name="テキスト ボックス 76"/>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79" name="テキスト ボックス 78"/>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44450</xdr:rowOff>
    </xdr:from>
    <xdr:to>
      <xdr:col>20</xdr:col>
      <xdr:colOff>38100</xdr:colOff>
      <xdr:row>37</xdr:row>
      <xdr:rowOff>146050</xdr:rowOff>
    </xdr:to>
    <xdr:sp macro="" textlink="">
      <xdr:nvSpPr>
        <xdr:cNvPr id="87" name="楕円 86"/>
        <xdr:cNvSpPr/>
      </xdr:nvSpPr>
      <xdr:spPr>
        <a:xfrm>
          <a:off x="3937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130827</xdr:rowOff>
    </xdr:from>
    <xdr:ext cx="736600" cy="259045"/>
    <xdr:sp macro="" textlink="">
      <xdr:nvSpPr>
        <xdr:cNvPr id="88" name="テキスト ボックス 87"/>
        <xdr:cNvSpPr txBox="1"/>
      </xdr:nvSpPr>
      <xdr:spPr>
        <a:xfrm>
          <a:off x="3606800" y="647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107950</xdr:rowOff>
    </xdr:from>
    <xdr:to>
      <xdr:col>15</xdr:col>
      <xdr:colOff>149225</xdr:colOff>
      <xdr:row>40</xdr:row>
      <xdr:rowOff>38100</xdr:rowOff>
    </xdr:to>
    <xdr:sp macro="" textlink="">
      <xdr:nvSpPr>
        <xdr:cNvPr id="89" name="楕円 88"/>
        <xdr:cNvSpPr/>
      </xdr:nvSpPr>
      <xdr:spPr>
        <a:xfrm>
          <a:off x="3048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22877</xdr:rowOff>
    </xdr:from>
    <xdr:ext cx="762000" cy="259045"/>
    <xdr:sp macro="" textlink="">
      <xdr:nvSpPr>
        <xdr:cNvPr id="90" name="テキスト ボックス 89"/>
        <xdr:cNvSpPr txBox="1"/>
      </xdr:nvSpPr>
      <xdr:spPr>
        <a:xfrm>
          <a:off x="27178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114300</xdr:rowOff>
    </xdr:from>
    <xdr:to>
      <xdr:col>11</xdr:col>
      <xdr:colOff>60325</xdr:colOff>
      <xdr:row>39</xdr:row>
      <xdr:rowOff>44450</xdr:rowOff>
    </xdr:to>
    <xdr:sp macro="" textlink="">
      <xdr:nvSpPr>
        <xdr:cNvPr id="91" name="楕円 90"/>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29227</xdr:rowOff>
    </xdr:from>
    <xdr:ext cx="762000" cy="259045"/>
    <xdr:sp macro="" textlink="">
      <xdr:nvSpPr>
        <xdr:cNvPr id="92" name="テキスト ボックス 91"/>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88900</xdr:rowOff>
    </xdr:from>
    <xdr:to>
      <xdr:col>6</xdr:col>
      <xdr:colOff>171450</xdr:colOff>
      <xdr:row>39</xdr:row>
      <xdr:rowOff>19050</xdr:rowOff>
    </xdr:to>
    <xdr:sp macro="" textlink="">
      <xdr:nvSpPr>
        <xdr:cNvPr id="93" name="楕円 92"/>
        <xdr:cNvSpPr/>
      </xdr:nvSpPr>
      <xdr:spPr>
        <a:xfrm>
          <a:off x="1270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3827</xdr:rowOff>
    </xdr:from>
    <xdr:ext cx="762000" cy="259045"/>
    <xdr:sp macro="" textlink="">
      <xdr:nvSpPr>
        <xdr:cNvPr id="94" name="テキスト ボックス 93"/>
        <xdr:cNvSpPr txBox="1"/>
      </xdr:nvSpPr>
      <xdr:spPr>
        <a:xfrm>
          <a:off x="9398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類似団体平均と比較して</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ポイント高くなっている。要因としては、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市単独によるごみ処理・し尿処理施設管理業務委託や</a:t>
          </a:r>
          <a:r>
            <a:rPr kumimoji="1" lang="ja-JP" altLang="en-US" sz="1100">
              <a:latin typeface="ＭＳ Ｐゴシック" panose="020B0600070205080204" pitchFamily="50" charset="-128"/>
              <a:ea typeface="ＭＳ Ｐゴシック" panose="020B0600070205080204" pitchFamily="50" charset="-128"/>
            </a:rPr>
            <a:t>心身障害者福祉施設</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箇所を有する社会福祉施設指定管理業務委託等が挙げられる。令和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年度は、公共施設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の電気料金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等の値上げにより約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百万円増額したため、前年度よりも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a:t>
          </a:r>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今後は、物価高騰による委託料ほか諸経費の増額に加え、行政事務のデジタル化対応経費、</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小中学校</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教育関連経費等の増加が見込まれることから、複数年契約の推進等により経常経費の節減に努める</a:t>
          </a:r>
          <a:r>
            <a:rPr kumimoji="1" lang="ja-JP" altLang="en-US" sz="1100">
              <a:latin typeface="ＭＳ Ｐゴシック" panose="020B0600070205080204" pitchFamily="50" charset="-128"/>
              <a:ea typeface="ＭＳ Ｐゴシック" panose="020B0600070205080204" pitchFamily="50" charset="-128"/>
            </a:rPr>
            <a:t>。</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146050</xdr:rowOff>
    </xdr:to>
    <xdr:cxnSp macro="">
      <xdr:nvCxnSpPr>
        <xdr:cNvPr id="127" name="直線コネクタ 126"/>
        <xdr:cNvCxnSpPr/>
      </xdr:nvCxnSpPr>
      <xdr:spPr>
        <a:xfrm>
          <a:off x="15671800" y="29311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46990</xdr:rowOff>
    </xdr:to>
    <xdr:cxnSp macro="">
      <xdr:nvCxnSpPr>
        <xdr:cNvPr id="130" name="直線コネクタ 129"/>
        <xdr:cNvCxnSpPr/>
      </xdr:nvCxnSpPr>
      <xdr:spPr>
        <a:xfrm flipV="1">
          <a:off x="14782800" y="2931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2" name="テキスト ボックス 131"/>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18</xdr:row>
      <xdr:rowOff>73660</xdr:rowOff>
    </xdr:to>
    <xdr:cxnSp macro="">
      <xdr:nvCxnSpPr>
        <xdr:cNvPr id="133" name="直線コネクタ 132"/>
        <xdr:cNvCxnSpPr/>
      </xdr:nvCxnSpPr>
      <xdr:spPr>
        <a:xfrm flipV="1">
          <a:off x="13893800" y="29616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73660</xdr:rowOff>
    </xdr:to>
    <xdr:cxnSp macro="">
      <xdr:nvCxnSpPr>
        <xdr:cNvPr id="136" name="直線コネクタ 135"/>
        <xdr:cNvCxnSpPr/>
      </xdr:nvCxnSpPr>
      <xdr:spPr>
        <a:xfrm>
          <a:off x="13004800" y="3098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8" name="テキスト ボックス 137"/>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40" name="テキスト ボックス 139"/>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6" name="楕円 145"/>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7" name="物件費該当値テキスト"/>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8" name="楕円 147"/>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49" name="テキスト ボックス 148"/>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50" name="楕円 149"/>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51" name="テキスト ボックス 150"/>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22860</xdr:rowOff>
    </xdr:from>
    <xdr:to>
      <xdr:col>69</xdr:col>
      <xdr:colOff>142875</xdr:colOff>
      <xdr:row>18</xdr:row>
      <xdr:rowOff>124460</xdr:rowOff>
    </xdr:to>
    <xdr:sp macro="" textlink="">
      <xdr:nvSpPr>
        <xdr:cNvPr id="152" name="楕円 151"/>
        <xdr:cNvSpPr/>
      </xdr:nvSpPr>
      <xdr:spPr>
        <a:xfrm>
          <a:off x="13843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109237</xdr:rowOff>
    </xdr:from>
    <xdr:ext cx="762000" cy="259045"/>
    <xdr:sp macro="" textlink="">
      <xdr:nvSpPr>
        <xdr:cNvPr id="153" name="テキスト ボックス 152"/>
        <xdr:cNvSpPr txBox="1"/>
      </xdr:nvSpPr>
      <xdr:spPr>
        <a:xfrm>
          <a:off x="13512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4" name="楕円 153"/>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5" name="テキスト ボックス 154"/>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類似団体平均と比較して</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ポイント高くなっている。要因としては、市単独事業で、</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歳以上の自動車運転免許を持っていない方に対するタクシー利用に係る助成や</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歳までの医療費無料化を行っているとともに、障害者自立支援給付費等が増加傾向にあることが考えられる。</a:t>
          </a:r>
        </a:p>
        <a:p>
          <a:r>
            <a:rPr kumimoji="1" lang="ja-JP" altLang="en-US" sz="1100">
              <a:latin typeface="ＭＳ Ｐゴシック" panose="020B0600070205080204" pitchFamily="50" charset="-128"/>
              <a:ea typeface="ＭＳ Ｐゴシック" panose="020B0600070205080204" pitchFamily="50" charset="-128"/>
            </a:rPr>
            <a:t>　今後は、高齢者人口の増などにより、更に扶助費の増加が見込まれることから、市民の多様なニーズに応えることを考えながらも、財政を圧迫することのないよう努める。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58</xdr:row>
      <xdr:rowOff>165100</xdr:rowOff>
    </xdr:to>
    <xdr:cxnSp macro="">
      <xdr:nvCxnSpPr>
        <xdr:cNvPr id="188" name="直線コネクタ 187"/>
        <xdr:cNvCxnSpPr/>
      </xdr:nvCxnSpPr>
      <xdr:spPr>
        <a:xfrm>
          <a:off x="3987800" y="9994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59</xdr:row>
      <xdr:rowOff>6350</xdr:rowOff>
    </xdr:to>
    <xdr:cxnSp macro="">
      <xdr:nvCxnSpPr>
        <xdr:cNvPr id="191" name="直線コネクタ 190"/>
        <xdr:cNvCxnSpPr/>
      </xdr:nvCxnSpPr>
      <xdr:spPr>
        <a:xfrm flipV="1">
          <a:off x="3098800" y="9994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193" name="テキスト ボックス 192"/>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6350</xdr:rowOff>
    </xdr:from>
    <xdr:to>
      <xdr:col>15</xdr:col>
      <xdr:colOff>98425</xdr:colOff>
      <xdr:row>59</xdr:row>
      <xdr:rowOff>57150</xdr:rowOff>
    </xdr:to>
    <xdr:cxnSp macro="">
      <xdr:nvCxnSpPr>
        <xdr:cNvPr id="194" name="直線コネクタ 193"/>
        <xdr:cNvCxnSpPr/>
      </xdr:nvCxnSpPr>
      <xdr:spPr>
        <a:xfrm flipV="1">
          <a:off x="2209800" y="10121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6" name="テキスト ボックス 195"/>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57150</xdr:rowOff>
    </xdr:from>
    <xdr:to>
      <xdr:col>11</xdr:col>
      <xdr:colOff>9525</xdr:colOff>
      <xdr:row>60</xdr:row>
      <xdr:rowOff>12700</xdr:rowOff>
    </xdr:to>
    <xdr:cxnSp macro="">
      <xdr:nvCxnSpPr>
        <xdr:cNvPr id="197" name="直線コネクタ 196"/>
        <xdr:cNvCxnSpPr/>
      </xdr:nvCxnSpPr>
      <xdr:spPr>
        <a:xfrm flipV="1">
          <a:off x="1320800" y="10172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9" name="テキスト ボックス 198"/>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207" name="楕円 206"/>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86377</xdr:rowOff>
    </xdr:from>
    <xdr:ext cx="762000" cy="259045"/>
    <xdr:sp macro="" textlink="">
      <xdr:nvSpPr>
        <xdr:cNvPr id="208" name="扶助費該当値テキスト"/>
        <xdr:cNvSpPr txBox="1"/>
      </xdr:nvSpPr>
      <xdr:spPr>
        <a:xfrm>
          <a:off x="4914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09" name="楕円 208"/>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10" name="テキスト ボックス 209"/>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127000</xdr:rowOff>
    </xdr:from>
    <xdr:to>
      <xdr:col>15</xdr:col>
      <xdr:colOff>149225</xdr:colOff>
      <xdr:row>59</xdr:row>
      <xdr:rowOff>57150</xdr:rowOff>
    </xdr:to>
    <xdr:sp macro="" textlink="">
      <xdr:nvSpPr>
        <xdr:cNvPr id="211" name="楕円 210"/>
        <xdr:cNvSpPr/>
      </xdr:nvSpPr>
      <xdr:spPr>
        <a:xfrm>
          <a:off x="3048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41927</xdr:rowOff>
    </xdr:from>
    <xdr:ext cx="762000" cy="259045"/>
    <xdr:sp macro="" textlink="">
      <xdr:nvSpPr>
        <xdr:cNvPr id="212" name="テキスト ボックス 211"/>
        <xdr:cNvSpPr txBox="1"/>
      </xdr:nvSpPr>
      <xdr:spPr>
        <a:xfrm>
          <a:off x="2717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6350</xdr:rowOff>
    </xdr:from>
    <xdr:to>
      <xdr:col>11</xdr:col>
      <xdr:colOff>60325</xdr:colOff>
      <xdr:row>59</xdr:row>
      <xdr:rowOff>107950</xdr:rowOff>
    </xdr:to>
    <xdr:sp macro="" textlink="">
      <xdr:nvSpPr>
        <xdr:cNvPr id="213" name="楕円 212"/>
        <xdr:cNvSpPr/>
      </xdr:nvSpPr>
      <xdr:spPr>
        <a:xfrm>
          <a:off x="2159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92727</xdr:rowOff>
    </xdr:from>
    <xdr:ext cx="762000" cy="259045"/>
    <xdr:sp macro="" textlink="">
      <xdr:nvSpPr>
        <xdr:cNvPr id="214" name="テキスト ボックス 213"/>
        <xdr:cNvSpPr txBox="1"/>
      </xdr:nvSpPr>
      <xdr:spPr>
        <a:xfrm>
          <a:off x="1828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5" name="楕円 214"/>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6" name="テキスト ボックス 215"/>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類似団体平均と比較して</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ポイント高くなっている。主な要因としては、繰出金の増加が挙げられる。高齢化の進行に伴い、介護保険事業や後期高齢者医療への繰出金が増加していることから、料金体系の見直し等、独立採算の原則を意識した経営を図るなど、普通会計の負担を減らすよう努める。</a:t>
          </a:r>
        </a:p>
        <a:p>
          <a:r>
            <a:rPr kumimoji="1" lang="ja-JP" altLang="en-US" sz="1200">
              <a:latin typeface="ＭＳ Ｐゴシック" panose="020B0600070205080204" pitchFamily="50" charset="-128"/>
              <a:ea typeface="ＭＳ Ｐゴシック" panose="020B0600070205080204" pitchFamily="50" charset="-128"/>
            </a:rPr>
            <a:t>　また、令和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年度に数値が大きく減少している要因は、公共下水道事業及び漁業集落排水事業への繰出金を補助費等へ計上したことによるものである。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146050</xdr:rowOff>
    </xdr:to>
    <xdr:cxnSp macro="">
      <xdr:nvCxnSpPr>
        <xdr:cNvPr id="249" name="直線コネクタ 248"/>
        <xdr:cNvCxnSpPr/>
      </xdr:nvCxnSpPr>
      <xdr:spPr>
        <a:xfrm>
          <a:off x="15671800" y="9842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39387</xdr:rowOff>
    </xdr:from>
    <xdr:ext cx="762000" cy="259045"/>
    <xdr:sp macro="" textlink="">
      <xdr:nvSpPr>
        <xdr:cNvPr id="250" name="その他平均値テキスト"/>
        <xdr:cNvSpPr txBox="1"/>
      </xdr:nvSpPr>
      <xdr:spPr>
        <a:xfrm>
          <a:off x="16598900" y="9469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62230</xdr:rowOff>
    </xdr:from>
    <xdr:to>
      <xdr:col>78</xdr:col>
      <xdr:colOff>69850</xdr:colOff>
      <xdr:row>57</xdr:row>
      <xdr:rowOff>69850</xdr:rowOff>
    </xdr:to>
    <xdr:cxnSp macro="">
      <xdr:nvCxnSpPr>
        <xdr:cNvPr id="252" name="直線コネクタ 251"/>
        <xdr:cNvCxnSpPr/>
      </xdr:nvCxnSpPr>
      <xdr:spPr>
        <a:xfrm>
          <a:off x="14782800" y="9834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54" name="テキスト ボックス 253"/>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58</xdr:row>
      <xdr:rowOff>119380</xdr:rowOff>
    </xdr:to>
    <xdr:cxnSp macro="">
      <xdr:nvCxnSpPr>
        <xdr:cNvPr id="255" name="直線コネクタ 254"/>
        <xdr:cNvCxnSpPr/>
      </xdr:nvCxnSpPr>
      <xdr:spPr>
        <a:xfrm flipV="1">
          <a:off x="13893800" y="98348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7" name="テキスト ボックス 256"/>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119380</xdr:rowOff>
    </xdr:from>
    <xdr:to>
      <xdr:col>69</xdr:col>
      <xdr:colOff>92075</xdr:colOff>
      <xdr:row>58</xdr:row>
      <xdr:rowOff>127000</xdr:rowOff>
    </xdr:to>
    <xdr:cxnSp macro="">
      <xdr:nvCxnSpPr>
        <xdr:cNvPr id="258" name="直線コネクタ 257"/>
        <xdr:cNvCxnSpPr/>
      </xdr:nvCxnSpPr>
      <xdr:spPr>
        <a:xfrm flipV="1">
          <a:off x="13004800" y="10063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60" name="テキスト ボックス 259"/>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2" name="テキスト ボックス 261"/>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8" name="楕円 267"/>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9"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0" name="楕円 269"/>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1" name="テキスト ボックス 270"/>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xdr:rowOff>
    </xdr:from>
    <xdr:to>
      <xdr:col>74</xdr:col>
      <xdr:colOff>31750</xdr:colOff>
      <xdr:row>57</xdr:row>
      <xdr:rowOff>113030</xdr:rowOff>
    </xdr:to>
    <xdr:sp macro="" textlink="">
      <xdr:nvSpPr>
        <xdr:cNvPr id="272" name="楕円 271"/>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97807</xdr:rowOff>
    </xdr:from>
    <xdr:ext cx="762000" cy="259045"/>
    <xdr:sp macro="" textlink="">
      <xdr:nvSpPr>
        <xdr:cNvPr id="273" name="テキスト ボックス 272"/>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68580</xdr:rowOff>
    </xdr:from>
    <xdr:to>
      <xdr:col>69</xdr:col>
      <xdr:colOff>142875</xdr:colOff>
      <xdr:row>58</xdr:row>
      <xdr:rowOff>170180</xdr:rowOff>
    </xdr:to>
    <xdr:sp macro="" textlink="">
      <xdr:nvSpPr>
        <xdr:cNvPr id="274" name="楕円 273"/>
        <xdr:cNvSpPr/>
      </xdr:nvSpPr>
      <xdr:spPr>
        <a:xfrm>
          <a:off x="13843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154957</xdr:rowOff>
    </xdr:from>
    <xdr:ext cx="762000" cy="259045"/>
    <xdr:sp macro="" textlink="">
      <xdr:nvSpPr>
        <xdr:cNvPr id="275" name="テキスト ボックス 274"/>
        <xdr:cNvSpPr txBox="1"/>
      </xdr:nvSpPr>
      <xdr:spPr>
        <a:xfrm>
          <a:off x="13512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6" name="楕円 275"/>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7" name="テキスト ボックス 276"/>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ポイント低くなっている。要因としては、消防業務などその他の業務について直営で行うものが多く、一部事務組合等への負担金が少ないことが挙げられる。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高萩・北茨城広域事務組合において建設した新ごみ処理施設運営に伴う事務費、運営費等の一部事務組合負担金の増加が見込まれるため、その他の補助金等についても随時見直しを行い、適正な支出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66040</xdr:rowOff>
    </xdr:from>
    <xdr:to>
      <xdr:col>82</xdr:col>
      <xdr:colOff>107950</xdr:colOff>
      <xdr:row>34</xdr:row>
      <xdr:rowOff>119380</xdr:rowOff>
    </xdr:to>
    <xdr:cxnSp macro="">
      <xdr:nvCxnSpPr>
        <xdr:cNvPr id="309" name="直線コネクタ 308"/>
        <xdr:cNvCxnSpPr/>
      </xdr:nvCxnSpPr>
      <xdr:spPr>
        <a:xfrm>
          <a:off x="15671800" y="58953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113047</xdr:rowOff>
    </xdr:from>
    <xdr:ext cx="762000" cy="259045"/>
    <xdr:sp macro="" textlink="">
      <xdr:nvSpPr>
        <xdr:cNvPr id="310" name="補助費等平均値テキスト"/>
        <xdr:cNvSpPr txBox="1"/>
      </xdr:nvSpPr>
      <xdr:spPr>
        <a:xfrm>
          <a:off x="16598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66040</xdr:rowOff>
    </xdr:from>
    <xdr:to>
      <xdr:col>78</xdr:col>
      <xdr:colOff>69850</xdr:colOff>
      <xdr:row>35</xdr:row>
      <xdr:rowOff>16510</xdr:rowOff>
    </xdr:to>
    <xdr:cxnSp macro="">
      <xdr:nvCxnSpPr>
        <xdr:cNvPr id="312" name="直線コネクタ 311"/>
        <xdr:cNvCxnSpPr/>
      </xdr:nvCxnSpPr>
      <xdr:spPr>
        <a:xfrm flipV="1">
          <a:off x="14782800" y="58953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36847</xdr:rowOff>
    </xdr:from>
    <xdr:ext cx="736600" cy="259045"/>
    <xdr:sp macro="" textlink="">
      <xdr:nvSpPr>
        <xdr:cNvPr id="314" name="テキスト ボックス 313"/>
        <xdr:cNvSpPr txBox="1"/>
      </xdr:nvSpPr>
      <xdr:spPr>
        <a:xfrm>
          <a:off x="15290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153670</xdr:rowOff>
    </xdr:from>
    <xdr:to>
      <xdr:col>73</xdr:col>
      <xdr:colOff>180975</xdr:colOff>
      <xdr:row>35</xdr:row>
      <xdr:rowOff>16510</xdr:rowOff>
    </xdr:to>
    <xdr:cxnSp macro="">
      <xdr:nvCxnSpPr>
        <xdr:cNvPr id="315" name="直線コネクタ 314"/>
        <xdr:cNvCxnSpPr/>
      </xdr:nvCxnSpPr>
      <xdr:spPr>
        <a:xfrm>
          <a:off x="13893800" y="59829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7" name="テキスト ボックス 316"/>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153670</xdr:rowOff>
    </xdr:from>
    <xdr:to>
      <xdr:col>69</xdr:col>
      <xdr:colOff>92075</xdr:colOff>
      <xdr:row>35</xdr:row>
      <xdr:rowOff>1270</xdr:rowOff>
    </xdr:to>
    <xdr:cxnSp macro="">
      <xdr:nvCxnSpPr>
        <xdr:cNvPr id="318" name="直線コネクタ 317"/>
        <xdr:cNvCxnSpPr/>
      </xdr:nvCxnSpPr>
      <xdr:spPr>
        <a:xfrm flipV="1">
          <a:off x="13004800" y="5982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36847</xdr:rowOff>
    </xdr:from>
    <xdr:ext cx="762000" cy="259045"/>
    <xdr:sp macro="" textlink="">
      <xdr:nvSpPr>
        <xdr:cNvPr id="320" name="テキスト ボックス 319"/>
        <xdr:cNvSpPr txBox="1"/>
      </xdr:nvSpPr>
      <xdr:spPr>
        <a:xfrm>
          <a:off x="13512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22" name="テキスト ボックス 321"/>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68580</xdr:rowOff>
    </xdr:from>
    <xdr:to>
      <xdr:col>82</xdr:col>
      <xdr:colOff>158750</xdr:colOff>
      <xdr:row>34</xdr:row>
      <xdr:rowOff>170180</xdr:rowOff>
    </xdr:to>
    <xdr:sp macro="" textlink="">
      <xdr:nvSpPr>
        <xdr:cNvPr id="328" name="楕円 327"/>
        <xdr:cNvSpPr/>
      </xdr:nvSpPr>
      <xdr:spPr>
        <a:xfrm>
          <a:off x="16459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85107</xdr:rowOff>
    </xdr:from>
    <xdr:ext cx="762000" cy="259045"/>
    <xdr:sp macro="" textlink="">
      <xdr:nvSpPr>
        <xdr:cNvPr id="329" name="補助費等該当値テキスト"/>
        <xdr:cNvSpPr txBox="1"/>
      </xdr:nvSpPr>
      <xdr:spPr>
        <a:xfrm>
          <a:off x="165989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15240</xdr:rowOff>
    </xdr:from>
    <xdr:to>
      <xdr:col>78</xdr:col>
      <xdr:colOff>120650</xdr:colOff>
      <xdr:row>34</xdr:row>
      <xdr:rowOff>116840</xdr:rowOff>
    </xdr:to>
    <xdr:sp macro="" textlink="">
      <xdr:nvSpPr>
        <xdr:cNvPr id="330" name="楕円 329"/>
        <xdr:cNvSpPr/>
      </xdr:nvSpPr>
      <xdr:spPr>
        <a:xfrm>
          <a:off x="15621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127017</xdr:rowOff>
    </xdr:from>
    <xdr:ext cx="736600" cy="259045"/>
    <xdr:sp macro="" textlink="">
      <xdr:nvSpPr>
        <xdr:cNvPr id="331" name="テキスト ボックス 330"/>
        <xdr:cNvSpPr txBox="1"/>
      </xdr:nvSpPr>
      <xdr:spPr>
        <a:xfrm>
          <a:off x="15290800" y="561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137160</xdr:rowOff>
    </xdr:from>
    <xdr:to>
      <xdr:col>74</xdr:col>
      <xdr:colOff>31750</xdr:colOff>
      <xdr:row>35</xdr:row>
      <xdr:rowOff>67310</xdr:rowOff>
    </xdr:to>
    <xdr:sp macro="" textlink="">
      <xdr:nvSpPr>
        <xdr:cNvPr id="332" name="楕円 331"/>
        <xdr:cNvSpPr/>
      </xdr:nvSpPr>
      <xdr:spPr>
        <a:xfrm>
          <a:off x="14732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77487</xdr:rowOff>
    </xdr:from>
    <xdr:ext cx="762000" cy="259045"/>
    <xdr:sp macro="" textlink="">
      <xdr:nvSpPr>
        <xdr:cNvPr id="333" name="テキスト ボックス 332"/>
        <xdr:cNvSpPr txBox="1"/>
      </xdr:nvSpPr>
      <xdr:spPr>
        <a:xfrm>
          <a:off x="14401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102870</xdr:rowOff>
    </xdr:from>
    <xdr:to>
      <xdr:col>69</xdr:col>
      <xdr:colOff>142875</xdr:colOff>
      <xdr:row>35</xdr:row>
      <xdr:rowOff>33020</xdr:rowOff>
    </xdr:to>
    <xdr:sp macro="" textlink="">
      <xdr:nvSpPr>
        <xdr:cNvPr id="334" name="楕円 333"/>
        <xdr:cNvSpPr/>
      </xdr:nvSpPr>
      <xdr:spPr>
        <a:xfrm>
          <a:off x="13843000" y="5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43197</xdr:rowOff>
    </xdr:from>
    <xdr:ext cx="762000" cy="259045"/>
    <xdr:sp macro="" textlink="">
      <xdr:nvSpPr>
        <xdr:cNvPr id="335" name="テキスト ボックス 334"/>
        <xdr:cNvSpPr txBox="1"/>
      </xdr:nvSpPr>
      <xdr:spPr>
        <a:xfrm>
          <a:off x="13512800" y="570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6" name="楕円 335"/>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7" name="テキスト ボックス 336"/>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年度以降、消防庁舎、図書館、小中一貫校等の大規模建設事業を実施したため、平成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年度以降、その建設に係る地方債の償還額が増加し、平成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年度決算において類似団体平均を上回った。令和元年度以降も増額が続く中でも、老朽施設の更新事業を実施しており、新たな地方債を発行せざるを得ない状況である。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今後も老朽施設の更新は不可避のものであるため、慎重な地方債の発行に心掛ける必要がある。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62992</xdr:rowOff>
    </xdr:from>
    <xdr:to>
      <xdr:col>24</xdr:col>
      <xdr:colOff>25400</xdr:colOff>
      <xdr:row>78</xdr:row>
      <xdr:rowOff>108713</xdr:rowOff>
    </xdr:to>
    <xdr:cxnSp macro="">
      <xdr:nvCxnSpPr>
        <xdr:cNvPr id="367" name="直線コネクタ 366"/>
        <xdr:cNvCxnSpPr/>
      </xdr:nvCxnSpPr>
      <xdr:spPr>
        <a:xfrm>
          <a:off x="3987800" y="1343609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68" name="公債費平均値テキスト"/>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62992</xdr:rowOff>
    </xdr:from>
    <xdr:to>
      <xdr:col>19</xdr:col>
      <xdr:colOff>187325</xdr:colOff>
      <xdr:row>78</xdr:row>
      <xdr:rowOff>72137</xdr:rowOff>
    </xdr:to>
    <xdr:cxnSp macro="">
      <xdr:nvCxnSpPr>
        <xdr:cNvPr id="370" name="直線コネクタ 369"/>
        <xdr:cNvCxnSpPr/>
      </xdr:nvCxnSpPr>
      <xdr:spPr>
        <a:xfrm flipV="1">
          <a:off x="3098800" y="134360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72" name="テキスト ボックス 371"/>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72137</xdr:rowOff>
    </xdr:to>
    <xdr:cxnSp macro="">
      <xdr:nvCxnSpPr>
        <xdr:cNvPr id="373" name="直線コネクタ 372"/>
        <xdr:cNvCxnSpPr/>
      </xdr:nvCxnSpPr>
      <xdr:spPr>
        <a:xfrm>
          <a:off x="2209800" y="134086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75" name="テキスト ボックス 374"/>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170435</xdr:rowOff>
    </xdr:from>
    <xdr:to>
      <xdr:col>11</xdr:col>
      <xdr:colOff>9525</xdr:colOff>
      <xdr:row>78</xdr:row>
      <xdr:rowOff>35561</xdr:rowOff>
    </xdr:to>
    <xdr:cxnSp macro="">
      <xdr:nvCxnSpPr>
        <xdr:cNvPr id="376" name="直線コネクタ 375"/>
        <xdr:cNvCxnSpPr/>
      </xdr:nvCxnSpPr>
      <xdr:spPr>
        <a:xfrm>
          <a:off x="1320800" y="133720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78" name="テキスト ボックス 377"/>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0" name="テキスト ボックス 379"/>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57913</xdr:rowOff>
    </xdr:from>
    <xdr:to>
      <xdr:col>24</xdr:col>
      <xdr:colOff>76200</xdr:colOff>
      <xdr:row>78</xdr:row>
      <xdr:rowOff>159513</xdr:rowOff>
    </xdr:to>
    <xdr:sp macro="" textlink="">
      <xdr:nvSpPr>
        <xdr:cNvPr id="386" name="楕円 385"/>
        <xdr:cNvSpPr/>
      </xdr:nvSpPr>
      <xdr:spPr>
        <a:xfrm>
          <a:off x="4775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29990</xdr:rowOff>
    </xdr:from>
    <xdr:ext cx="762000" cy="259045"/>
    <xdr:sp macro="" textlink="">
      <xdr:nvSpPr>
        <xdr:cNvPr id="387" name="公債費該当値テキスト"/>
        <xdr:cNvSpPr txBox="1"/>
      </xdr:nvSpPr>
      <xdr:spPr>
        <a:xfrm>
          <a:off x="4914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xdr:rowOff>
    </xdr:from>
    <xdr:to>
      <xdr:col>20</xdr:col>
      <xdr:colOff>38100</xdr:colOff>
      <xdr:row>78</xdr:row>
      <xdr:rowOff>113792</xdr:rowOff>
    </xdr:to>
    <xdr:sp macro="" textlink="">
      <xdr:nvSpPr>
        <xdr:cNvPr id="388" name="楕円 387"/>
        <xdr:cNvSpPr/>
      </xdr:nvSpPr>
      <xdr:spPr>
        <a:xfrm>
          <a:off x="3937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98569</xdr:rowOff>
    </xdr:from>
    <xdr:ext cx="736600" cy="259045"/>
    <xdr:sp macro="" textlink="">
      <xdr:nvSpPr>
        <xdr:cNvPr id="389" name="テキスト ボックス 388"/>
        <xdr:cNvSpPr txBox="1"/>
      </xdr:nvSpPr>
      <xdr:spPr>
        <a:xfrm>
          <a:off x="3606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21337</xdr:rowOff>
    </xdr:from>
    <xdr:to>
      <xdr:col>15</xdr:col>
      <xdr:colOff>149225</xdr:colOff>
      <xdr:row>78</xdr:row>
      <xdr:rowOff>122937</xdr:rowOff>
    </xdr:to>
    <xdr:sp macro="" textlink="">
      <xdr:nvSpPr>
        <xdr:cNvPr id="390" name="楕円 389"/>
        <xdr:cNvSpPr/>
      </xdr:nvSpPr>
      <xdr:spPr>
        <a:xfrm>
          <a:off x="3048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91" name="テキスト ボックス 390"/>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2" name="楕円 391"/>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3" name="テキスト ボックス 392"/>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94" name="楕円 393"/>
        <xdr:cNvSpPr/>
      </xdr:nvSpPr>
      <xdr:spPr>
        <a:xfrm>
          <a:off x="1270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95" name="テキスト ボックス 394"/>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類似団体平均と比較して</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ポイント高くなっている。地理的な要因等もあり、直営で行っている業務が多いため、公債費以外の経常収支比率が類似団体よりも高くなっている。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年度に比率が減少した要因としては、収入において、地方交付税等の経常一般財源等の増加によるものである。一方、令和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地方交付税等の経常</a:t>
          </a:r>
          <a:r>
            <a:rPr kumimoji="1" lang="ja-JP" altLang="en-US" sz="1200">
              <a:latin typeface="ＭＳ Ｐゴシック" panose="020B0600070205080204" pitchFamily="50" charset="-128"/>
              <a:ea typeface="ＭＳ Ｐゴシック" panose="020B0600070205080204" pitchFamily="50" charset="-128"/>
            </a:rPr>
            <a:t>一般財源等が減少したため、比率は増加となった。</a:t>
          </a:r>
        </a:p>
        <a:p>
          <a:r>
            <a:rPr kumimoji="1" lang="ja-JP" altLang="en-US" sz="1200">
              <a:latin typeface="ＭＳ Ｐゴシック" panose="020B0600070205080204" pitchFamily="50" charset="-128"/>
              <a:ea typeface="ＭＳ Ｐゴシック" panose="020B0600070205080204" pitchFamily="50" charset="-128"/>
            </a:rPr>
            <a:t>　今後もより効率的な行政運営に努め、経費節減を図っていく。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17272</xdr:rowOff>
    </xdr:from>
    <xdr:to>
      <xdr:col>82</xdr:col>
      <xdr:colOff>107950</xdr:colOff>
      <xdr:row>77</xdr:row>
      <xdr:rowOff>133858</xdr:rowOff>
    </xdr:to>
    <xdr:cxnSp macro="">
      <xdr:nvCxnSpPr>
        <xdr:cNvPr id="426" name="直線コネクタ 425"/>
        <xdr:cNvCxnSpPr/>
      </xdr:nvCxnSpPr>
      <xdr:spPr>
        <a:xfrm>
          <a:off x="15671800" y="13047472"/>
          <a:ext cx="8382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7" name="公債費以外平均値テキスト"/>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78</xdr:row>
      <xdr:rowOff>26415</xdr:rowOff>
    </xdr:to>
    <xdr:cxnSp macro="">
      <xdr:nvCxnSpPr>
        <xdr:cNvPr id="429" name="直線コネクタ 428"/>
        <xdr:cNvCxnSpPr/>
      </xdr:nvCxnSpPr>
      <xdr:spPr>
        <a:xfrm flipV="1">
          <a:off x="14782800" y="13047472"/>
          <a:ext cx="889000" cy="35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31" name="テキスト ボックス 430"/>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26415</xdr:rowOff>
    </xdr:from>
    <xdr:to>
      <xdr:col>73</xdr:col>
      <xdr:colOff>180975</xdr:colOff>
      <xdr:row>79</xdr:row>
      <xdr:rowOff>28702</xdr:rowOff>
    </xdr:to>
    <xdr:cxnSp macro="">
      <xdr:nvCxnSpPr>
        <xdr:cNvPr id="432" name="直線コネクタ 431"/>
        <xdr:cNvCxnSpPr/>
      </xdr:nvCxnSpPr>
      <xdr:spPr>
        <a:xfrm flipV="1">
          <a:off x="13893800" y="13399515"/>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34" name="テキスト ボックス 433"/>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28702</xdr:rowOff>
    </xdr:from>
    <xdr:to>
      <xdr:col>69</xdr:col>
      <xdr:colOff>92075</xdr:colOff>
      <xdr:row>79</xdr:row>
      <xdr:rowOff>56135</xdr:rowOff>
    </xdr:to>
    <xdr:cxnSp macro="">
      <xdr:nvCxnSpPr>
        <xdr:cNvPr id="435" name="直線コネクタ 434"/>
        <xdr:cNvCxnSpPr/>
      </xdr:nvCxnSpPr>
      <xdr:spPr>
        <a:xfrm flipV="1">
          <a:off x="13004800" y="135732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37" name="テキスト ボックス 436"/>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39" name="テキスト ボックス 438"/>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45" name="楕円 444"/>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55135</xdr:rowOff>
    </xdr:from>
    <xdr:ext cx="762000" cy="259045"/>
    <xdr:sp macro="" textlink="">
      <xdr:nvSpPr>
        <xdr:cNvPr id="446" name="公債費以外該当値テキスト"/>
        <xdr:cNvSpPr txBox="1"/>
      </xdr:nvSpPr>
      <xdr:spPr>
        <a:xfrm>
          <a:off x="16598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137922</xdr:rowOff>
    </xdr:from>
    <xdr:to>
      <xdr:col>78</xdr:col>
      <xdr:colOff>120650</xdr:colOff>
      <xdr:row>76</xdr:row>
      <xdr:rowOff>68072</xdr:rowOff>
    </xdr:to>
    <xdr:sp macro="" textlink="">
      <xdr:nvSpPr>
        <xdr:cNvPr id="447" name="楕円 446"/>
        <xdr:cNvSpPr/>
      </xdr:nvSpPr>
      <xdr:spPr>
        <a:xfrm>
          <a:off x="15621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78249</xdr:rowOff>
    </xdr:from>
    <xdr:ext cx="736600" cy="259045"/>
    <xdr:sp macro="" textlink="">
      <xdr:nvSpPr>
        <xdr:cNvPr id="448" name="テキスト ボックス 447"/>
        <xdr:cNvSpPr txBox="1"/>
      </xdr:nvSpPr>
      <xdr:spPr>
        <a:xfrm>
          <a:off x="15290800" y="1276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147065</xdr:rowOff>
    </xdr:from>
    <xdr:to>
      <xdr:col>74</xdr:col>
      <xdr:colOff>31750</xdr:colOff>
      <xdr:row>78</xdr:row>
      <xdr:rowOff>77215</xdr:rowOff>
    </xdr:to>
    <xdr:sp macro="" textlink="">
      <xdr:nvSpPr>
        <xdr:cNvPr id="449" name="楕円 448"/>
        <xdr:cNvSpPr/>
      </xdr:nvSpPr>
      <xdr:spPr>
        <a:xfrm>
          <a:off x="14732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50" name="テキスト ボックス 449"/>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149352</xdr:rowOff>
    </xdr:from>
    <xdr:to>
      <xdr:col>69</xdr:col>
      <xdr:colOff>142875</xdr:colOff>
      <xdr:row>79</xdr:row>
      <xdr:rowOff>79502</xdr:rowOff>
    </xdr:to>
    <xdr:sp macro="" textlink="">
      <xdr:nvSpPr>
        <xdr:cNvPr id="451" name="楕円 450"/>
        <xdr:cNvSpPr/>
      </xdr:nvSpPr>
      <xdr:spPr>
        <a:xfrm>
          <a:off x="13843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64279</xdr:rowOff>
    </xdr:from>
    <xdr:ext cx="762000" cy="259045"/>
    <xdr:sp macro="" textlink="">
      <xdr:nvSpPr>
        <xdr:cNvPr id="452" name="テキスト ボックス 451"/>
        <xdr:cNvSpPr txBox="1"/>
      </xdr:nvSpPr>
      <xdr:spPr>
        <a:xfrm>
          <a:off x="13512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5335</xdr:rowOff>
    </xdr:from>
    <xdr:to>
      <xdr:col>65</xdr:col>
      <xdr:colOff>53975</xdr:colOff>
      <xdr:row>79</xdr:row>
      <xdr:rowOff>106935</xdr:rowOff>
    </xdr:to>
    <xdr:sp macro="" textlink="">
      <xdr:nvSpPr>
        <xdr:cNvPr id="453" name="楕円 452"/>
        <xdr:cNvSpPr/>
      </xdr:nvSpPr>
      <xdr:spPr>
        <a:xfrm>
          <a:off x="12954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91712</xdr:rowOff>
    </xdr:from>
    <xdr:ext cx="762000" cy="259045"/>
    <xdr:sp macro="" textlink="">
      <xdr:nvSpPr>
        <xdr:cNvPr id="454" name="テキスト ボックス 453"/>
        <xdr:cNvSpPr txBox="1"/>
      </xdr:nvSpPr>
      <xdr:spPr>
        <a:xfrm>
          <a:off x="12623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163281</xdr:rowOff>
    </xdr:from>
    <xdr:to>
      <xdr:col>29</xdr:col>
      <xdr:colOff>127000</xdr:colOff>
      <xdr:row>18</xdr:row>
      <xdr:rowOff>35436</xdr:rowOff>
    </xdr:to>
    <xdr:cxnSp macro="">
      <xdr:nvCxnSpPr>
        <xdr:cNvPr id="54" name="直線コネクタ 53"/>
        <xdr:cNvCxnSpPr/>
      </xdr:nvCxnSpPr>
      <xdr:spPr bwMode="auto">
        <a:xfrm flipV="1">
          <a:off x="5003800" y="3125556"/>
          <a:ext cx="647700" cy="43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10307</xdr:rowOff>
    </xdr:from>
    <xdr:ext cx="762000" cy="259045"/>
    <xdr:sp macro="" textlink="">
      <xdr:nvSpPr>
        <xdr:cNvPr id="55" name="人口1人当たり決算額の推移平均値テキスト130"/>
        <xdr:cNvSpPr txBox="1"/>
      </xdr:nvSpPr>
      <xdr:spPr>
        <a:xfrm>
          <a:off x="5740400" y="262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35436</xdr:rowOff>
    </xdr:from>
    <xdr:to>
      <xdr:col>26</xdr:col>
      <xdr:colOff>50800</xdr:colOff>
      <xdr:row>18</xdr:row>
      <xdr:rowOff>52381</xdr:rowOff>
    </xdr:to>
    <xdr:cxnSp macro="">
      <xdr:nvCxnSpPr>
        <xdr:cNvPr id="57" name="直線コネクタ 56"/>
        <xdr:cNvCxnSpPr/>
      </xdr:nvCxnSpPr>
      <xdr:spPr bwMode="auto">
        <a:xfrm flipV="1">
          <a:off x="4305300" y="3169161"/>
          <a:ext cx="698500" cy="16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129189</xdr:rowOff>
    </xdr:from>
    <xdr:ext cx="736600" cy="259045"/>
    <xdr:sp macro="" textlink="">
      <xdr:nvSpPr>
        <xdr:cNvPr id="59" name="テキスト ボックス 58"/>
        <xdr:cNvSpPr txBox="1"/>
      </xdr:nvSpPr>
      <xdr:spPr>
        <a:xfrm>
          <a:off x="4622800" y="2577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9890</xdr:rowOff>
    </xdr:from>
    <xdr:to>
      <xdr:col>22</xdr:col>
      <xdr:colOff>114300</xdr:colOff>
      <xdr:row>18</xdr:row>
      <xdr:rowOff>52381</xdr:rowOff>
    </xdr:to>
    <xdr:cxnSp macro="">
      <xdr:nvCxnSpPr>
        <xdr:cNvPr id="60" name="直線コネクタ 59"/>
        <xdr:cNvCxnSpPr/>
      </xdr:nvCxnSpPr>
      <xdr:spPr bwMode="auto">
        <a:xfrm>
          <a:off x="3606800" y="3143615"/>
          <a:ext cx="698500" cy="42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8145</xdr:rowOff>
    </xdr:from>
    <xdr:ext cx="762000" cy="259045"/>
    <xdr:sp macro="" textlink="">
      <xdr:nvSpPr>
        <xdr:cNvPr id="62" name="テキスト ボックス 61"/>
        <xdr:cNvSpPr txBox="1"/>
      </xdr:nvSpPr>
      <xdr:spPr>
        <a:xfrm>
          <a:off x="3924300" y="262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9890</xdr:rowOff>
    </xdr:from>
    <xdr:to>
      <xdr:col>18</xdr:col>
      <xdr:colOff>177800</xdr:colOff>
      <xdr:row>18</xdr:row>
      <xdr:rowOff>57082</xdr:rowOff>
    </xdr:to>
    <xdr:cxnSp macro="">
      <xdr:nvCxnSpPr>
        <xdr:cNvPr id="63" name="直線コネクタ 62"/>
        <xdr:cNvCxnSpPr/>
      </xdr:nvCxnSpPr>
      <xdr:spPr bwMode="auto">
        <a:xfrm flipV="1">
          <a:off x="2908300" y="3143615"/>
          <a:ext cx="698500" cy="47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77997</xdr:rowOff>
    </xdr:from>
    <xdr:ext cx="762000" cy="259045"/>
    <xdr:sp macro="" textlink="">
      <xdr:nvSpPr>
        <xdr:cNvPr id="65" name="テキスト ボックス 64"/>
        <xdr:cNvSpPr txBox="1"/>
      </xdr:nvSpPr>
      <xdr:spPr>
        <a:xfrm>
          <a:off x="3225800" y="269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99485</xdr:rowOff>
    </xdr:from>
    <xdr:ext cx="762000" cy="259045"/>
    <xdr:sp macro="" textlink="">
      <xdr:nvSpPr>
        <xdr:cNvPr id="67" name="テキスト ボックス 66"/>
        <xdr:cNvSpPr txBox="1"/>
      </xdr:nvSpPr>
      <xdr:spPr>
        <a:xfrm>
          <a:off x="2527300" y="271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112481</xdr:rowOff>
    </xdr:from>
    <xdr:to>
      <xdr:col>29</xdr:col>
      <xdr:colOff>177800</xdr:colOff>
      <xdr:row>18</xdr:row>
      <xdr:rowOff>42631</xdr:rowOff>
    </xdr:to>
    <xdr:sp macro="" textlink="">
      <xdr:nvSpPr>
        <xdr:cNvPr id="73" name="楕円 72"/>
        <xdr:cNvSpPr/>
      </xdr:nvSpPr>
      <xdr:spPr bwMode="auto">
        <a:xfrm>
          <a:off x="5600700" y="3074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84558</xdr:rowOff>
    </xdr:from>
    <xdr:ext cx="762000" cy="259045"/>
    <xdr:sp macro="" textlink="">
      <xdr:nvSpPr>
        <xdr:cNvPr id="74" name="人口1人当たり決算額の推移該当値テキスト130"/>
        <xdr:cNvSpPr txBox="1"/>
      </xdr:nvSpPr>
      <xdr:spPr>
        <a:xfrm>
          <a:off x="5740400" y="304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156086</xdr:rowOff>
    </xdr:from>
    <xdr:to>
      <xdr:col>26</xdr:col>
      <xdr:colOff>101600</xdr:colOff>
      <xdr:row>18</xdr:row>
      <xdr:rowOff>86236</xdr:rowOff>
    </xdr:to>
    <xdr:sp macro="" textlink="">
      <xdr:nvSpPr>
        <xdr:cNvPr id="75" name="楕円 74"/>
        <xdr:cNvSpPr/>
      </xdr:nvSpPr>
      <xdr:spPr bwMode="auto">
        <a:xfrm>
          <a:off x="4953000" y="3118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71013</xdr:rowOff>
    </xdr:from>
    <xdr:ext cx="736600" cy="259045"/>
    <xdr:sp macro="" textlink="">
      <xdr:nvSpPr>
        <xdr:cNvPr id="76" name="テキスト ボックス 75"/>
        <xdr:cNvSpPr txBox="1"/>
      </xdr:nvSpPr>
      <xdr:spPr>
        <a:xfrm>
          <a:off x="4622800" y="320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1581</xdr:rowOff>
    </xdr:from>
    <xdr:to>
      <xdr:col>22</xdr:col>
      <xdr:colOff>165100</xdr:colOff>
      <xdr:row>18</xdr:row>
      <xdr:rowOff>103181</xdr:rowOff>
    </xdr:to>
    <xdr:sp macro="" textlink="">
      <xdr:nvSpPr>
        <xdr:cNvPr id="77" name="楕円 76"/>
        <xdr:cNvSpPr/>
      </xdr:nvSpPr>
      <xdr:spPr bwMode="auto">
        <a:xfrm>
          <a:off x="4254500" y="3135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87958</xdr:rowOff>
    </xdr:from>
    <xdr:ext cx="762000" cy="259045"/>
    <xdr:sp macro="" textlink="">
      <xdr:nvSpPr>
        <xdr:cNvPr id="78" name="テキスト ボックス 77"/>
        <xdr:cNvSpPr txBox="1"/>
      </xdr:nvSpPr>
      <xdr:spPr>
        <a:xfrm>
          <a:off x="3924300" y="322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130540</xdr:rowOff>
    </xdr:from>
    <xdr:to>
      <xdr:col>19</xdr:col>
      <xdr:colOff>38100</xdr:colOff>
      <xdr:row>18</xdr:row>
      <xdr:rowOff>60690</xdr:rowOff>
    </xdr:to>
    <xdr:sp macro="" textlink="">
      <xdr:nvSpPr>
        <xdr:cNvPr id="79" name="楕円 78"/>
        <xdr:cNvSpPr/>
      </xdr:nvSpPr>
      <xdr:spPr bwMode="auto">
        <a:xfrm>
          <a:off x="3556000" y="3092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45467</xdr:rowOff>
    </xdr:from>
    <xdr:ext cx="762000" cy="259045"/>
    <xdr:sp macro="" textlink="">
      <xdr:nvSpPr>
        <xdr:cNvPr id="80" name="テキスト ボックス 79"/>
        <xdr:cNvSpPr txBox="1"/>
      </xdr:nvSpPr>
      <xdr:spPr>
        <a:xfrm>
          <a:off x="3225800" y="317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6282</xdr:rowOff>
    </xdr:from>
    <xdr:to>
      <xdr:col>15</xdr:col>
      <xdr:colOff>101600</xdr:colOff>
      <xdr:row>18</xdr:row>
      <xdr:rowOff>107882</xdr:rowOff>
    </xdr:to>
    <xdr:sp macro="" textlink="">
      <xdr:nvSpPr>
        <xdr:cNvPr id="81" name="楕円 80"/>
        <xdr:cNvSpPr/>
      </xdr:nvSpPr>
      <xdr:spPr bwMode="auto">
        <a:xfrm>
          <a:off x="2857500" y="3140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92659</xdr:rowOff>
    </xdr:from>
    <xdr:ext cx="762000" cy="259045"/>
    <xdr:sp macro="" textlink="">
      <xdr:nvSpPr>
        <xdr:cNvPr id="82" name="テキスト ボックス 81"/>
        <xdr:cNvSpPr txBox="1"/>
      </xdr:nvSpPr>
      <xdr:spPr>
        <a:xfrm>
          <a:off x="2527300" y="322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49211</xdr:rowOff>
    </xdr:from>
    <xdr:to>
      <xdr:col>29</xdr:col>
      <xdr:colOff>127000</xdr:colOff>
      <xdr:row>35</xdr:row>
      <xdr:rowOff>112761</xdr:rowOff>
    </xdr:to>
    <xdr:cxnSp macro="">
      <xdr:nvCxnSpPr>
        <xdr:cNvPr id="118" name="直線コネクタ 117"/>
        <xdr:cNvCxnSpPr/>
      </xdr:nvCxnSpPr>
      <xdr:spPr bwMode="auto">
        <a:xfrm flipV="1">
          <a:off x="5003800" y="6659561"/>
          <a:ext cx="647700" cy="63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174269</xdr:rowOff>
    </xdr:from>
    <xdr:ext cx="762000" cy="259045"/>
    <xdr:sp macro="" textlink="">
      <xdr:nvSpPr>
        <xdr:cNvPr id="119" name="人口1人当たり決算額の推移平均値テキスト445"/>
        <xdr:cNvSpPr txBox="1"/>
      </xdr:nvSpPr>
      <xdr:spPr>
        <a:xfrm>
          <a:off x="5740400" y="678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112761</xdr:rowOff>
    </xdr:from>
    <xdr:to>
      <xdr:col>26</xdr:col>
      <xdr:colOff>50800</xdr:colOff>
      <xdr:row>35</xdr:row>
      <xdr:rowOff>233821</xdr:rowOff>
    </xdr:to>
    <xdr:cxnSp macro="">
      <xdr:nvCxnSpPr>
        <xdr:cNvPr id="121" name="直線コネクタ 120"/>
        <xdr:cNvCxnSpPr/>
      </xdr:nvCxnSpPr>
      <xdr:spPr bwMode="auto">
        <a:xfrm flipV="1">
          <a:off x="4305300" y="6723111"/>
          <a:ext cx="698500" cy="121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334321</xdr:rowOff>
    </xdr:from>
    <xdr:ext cx="736600" cy="259045"/>
    <xdr:sp macro="" textlink="">
      <xdr:nvSpPr>
        <xdr:cNvPr id="123" name="テキスト ボックス 122"/>
        <xdr:cNvSpPr txBox="1"/>
      </xdr:nvSpPr>
      <xdr:spPr>
        <a:xfrm>
          <a:off x="4622800" y="6944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233821</xdr:rowOff>
    </xdr:from>
    <xdr:to>
      <xdr:col>22</xdr:col>
      <xdr:colOff>114300</xdr:colOff>
      <xdr:row>35</xdr:row>
      <xdr:rowOff>265499</xdr:rowOff>
    </xdr:to>
    <xdr:cxnSp macro="">
      <xdr:nvCxnSpPr>
        <xdr:cNvPr id="124" name="直線コネクタ 123"/>
        <xdr:cNvCxnSpPr/>
      </xdr:nvCxnSpPr>
      <xdr:spPr bwMode="auto">
        <a:xfrm flipV="1">
          <a:off x="3606800" y="6844171"/>
          <a:ext cx="698500" cy="31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17873</xdr:rowOff>
    </xdr:from>
    <xdr:ext cx="762000" cy="259045"/>
    <xdr:sp macro="" textlink="">
      <xdr:nvSpPr>
        <xdr:cNvPr id="126" name="テキスト ボックス 125"/>
        <xdr:cNvSpPr txBox="1"/>
      </xdr:nvSpPr>
      <xdr:spPr>
        <a:xfrm>
          <a:off x="3924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265499</xdr:rowOff>
    </xdr:from>
    <xdr:to>
      <xdr:col>18</xdr:col>
      <xdr:colOff>177800</xdr:colOff>
      <xdr:row>35</xdr:row>
      <xdr:rowOff>307986</xdr:rowOff>
    </xdr:to>
    <xdr:cxnSp macro="">
      <xdr:nvCxnSpPr>
        <xdr:cNvPr id="127" name="直線コネクタ 126"/>
        <xdr:cNvCxnSpPr/>
      </xdr:nvCxnSpPr>
      <xdr:spPr bwMode="auto">
        <a:xfrm flipV="1">
          <a:off x="2908300" y="6875849"/>
          <a:ext cx="698500" cy="42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341930</xdr:rowOff>
    </xdr:from>
    <xdr:ext cx="762000" cy="259045"/>
    <xdr:sp macro="" textlink="">
      <xdr:nvSpPr>
        <xdr:cNvPr id="129" name="テキスト ボックス 128"/>
        <xdr:cNvSpPr txBox="1"/>
      </xdr:nvSpPr>
      <xdr:spPr>
        <a:xfrm>
          <a:off x="32258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4876</xdr:rowOff>
    </xdr:from>
    <xdr:ext cx="762000" cy="259045"/>
    <xdr:sp macro="" textlink="">
      <xdr:nvSpPr>
        <xdr:cNvPr id="131" name="テキスト ボックス 130"/>
        <xdr:cNvSpPr txBox="1"/>
      </xdr:nvSpPr>
      <xdr:spPr>
        <a:xfrm>
          <a:off x="25273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341311</xdr:rowOff>
    </xdr:from>
    <xdr:to>
      <xdr:col>29</xdr:col>
      <xdr:colOff>177800</xdr:colOff>
      <xdr:row>35</xdr:row>
      <xdr:rowOff>100011</xdr:rowOff>
    </xdr:to>
    <xdr:sp macro="" textlink="">
      <xdr:nvSpPr>
        <xdr:cNvPr id="137" name="楕円 136"/>
        <xdr:cNvSpPr/>
      </xdr:nvSpPr>
      <xdr:spPr bwMode="auto">
        <a:xfrm>
          <a:off x="5600700" y="6608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186388</xdr:rowOff>
    </xdr:from>
    <xdr:ext cx="762000" cy="259045"/>
    <xdr:sp macro="" textlink="">
      <xdr:nvSpPr>
        <xdr:cNvPr id="138" name="人口1人当たり決算額の推移該当値テキスト445"/>
        <xdr:cNvSpPr txBox="1"/>
      </xdr:nvSpPr>
      <xdr:spPr>
        <a:xfrm>
          <a:off x="5740400" y="645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61961</xdr:rowOff>
    </xdr:from>
    <xdr:to>
      <xdr:col>26</xdr:col>
      <xdr:colOff>101600</xdr:colOff>
      <xdr:row>35</xdr:row>
      <xdr:rowOff>163561</xdr:rowOff>
    </xdr:to>
    <xdr:sp macro="" textlink="">
      <xdr:nvSpPr>
        <xdr:cNvPr id="139" name="楕円 138"/>
        <xdr:cNvSpPr/>
      </xdr:nvSpPr>
      <xdr:spPr bwMode="auto">
        <a:xfrm>
          <a:off x="4953000" y="6672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173738</xdr:rowOff>
    </xdr:from>
    <xdr:ext cx="736600" cy="259045"/>
    <xdr:sp macro="" textlink="">
      <xdr:nvSpPr>
        <xdr:cNvPr id="140" name="テキスト ボックス 139"/>
        <xdr:cNvSpPr txBox="1"/>
      </xdr:nvSpPr>
      <xdr:spPr>
        <a:xfrm>
          <a:off x="4622800" y="644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183021</xdr:rowOff>
    </xdr:from>
    <xdr:to>
      <xdr:col>22</xdr:col>
      <xdr:colOff>165100</xdr:colOff>
      <xdr:row>35</xdr:row>
      <xdr:rowOff>284621</xdr:rowOff>
    </xdr:to>
    <xdr:sp macro="" textlink="">
      <xdr:nvSpPr>
        <xdr:cNvPr id="141" name="楕円 140"/>
        <xdr:cNvSpPr/>
      </xdr:nvSpPr>
      <xdr:spPr bwMode="auto">
        <a:xfrm>
          <a:off x="4254500" y="6793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294798</xdr:rowOff>
    </xdr:from>
    <xdr:ext cx="762000" cy="259045"/>
    <xdr:sp macro="" textlink="">
      <xdr:nvSpPr>
        <xdr:cNvPr id="142" name="テキスト ボックス 141"/>
        <xdr:cNvSpPr txBox="1"/>
      </xdr:nvSpPr>
      <xdr:spPr>
        <a:xfrm>
          <a:off x="3924300" y="65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214699</xdr:rowOff>
    </xdr:from>
    <xdr:to>
      <xdr:col>19</xdr:col>
      <xdr:colOff>38100</xdr:colOff>
      <xdr:row>35</xdr:row>
      <xdr:rowOff>316299</xdr:rowOff>
    </xdr:to>
    <xdr:sp macro="" textlink="">
      <xdr:nvSpPr>
        <xdr:cNvPr id="143" name="楕円 142"/>
        <xdr:cNvSpPr/>
      </xdr:nvSpPr>
      <xdr:spPr bwMode="auto">
        <a:xfrm>
          <a:off x="3556000" y="6825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326476</xdr:rowOff>
    </xdr:from>
    <xdr:ext cx="762000" cy="259045"/>
    <xdr:sp macro="" textlink="">
      <xdr:nvSpPr>
        <xdr:cNvPr id="144" name="テキスト ボックス 143"/>
        <xdr:cNvSpPr txBox="1"/>
      </xdr:nvSpPr>
      <xdr:spPr>
        <a:xfrm>
          <a:off x="3225800" y="65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257186</xdr:rowOff>
    </xdr:from>
    <xdr:to>
      <xdr:col>15</xdr:col>
      <xdr:colOff>101600</xdr:colOff>
      <xdr:row>36</xdr:row>
      <xdr:rowOff>15886</xdr:rowOff>
    </xdr:to>
    <xdr:sp macro="" textlink="">
      <xdr:nvSpPr>
        <xdr:cNvPr id="145" name="楕円 144"/>
        <xdr:cNvSpPr/>
      </xdr:nvSpPr>
      <xdr:spPr bwMode="auto">
        <a:xfrm>
          <a:off x="2857500" y="6867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26063</xdr:rowOff>
    </xdr:from>
    <xdr:ext cx="762000" cy="259045"/>
    <xdr:sp macro="" textlink="">
      <xdr:nvSpPr>
        <xdr:cNvPr id="146" name="テキスト ボックス 145"/>
        <xdr:cNvSpPr txBox="1"/>
      </xdr:nvSpPr>
      <xdr:spPr>
        <a:xfrm>
          <a:off x="2527300" y="663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41,448
40,867
186.79
21,305,861
20,147,778
994,408
10,732,262
22,803,113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109165</xdr:rowOff>
    </xdr:from>
    <xdr:to>
      <xdr:col>24</xdr:col>
      <xdr:colOff>63500</xdr:colOff>
      <xdr:row>36</xdr:row>
      <xdr:rowOff>136549</xdr:rowOff>
    </xdr:to>
    <xdr:cxnSp macro="">
      <xdr:nvCxnSpPr>
        <xdr:cNvPr id="63" name="直線コネクタ 62"/>
        <xdr:cNvCxnSpPr/>
      </xdr:nvCxnSpPr>
      <xdr:spPr>
        <a:xfrm flipV="1">
          <a:off x="3797300" y="6281365"/>
          <a:ext cx="838200" cy="2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138899</xdr:rowOff>
    </xdr:from>
    <xdr:ext cx="534377" cy="259045"/>
    <xdr:sp macro="" textlink="">
      <xdr:nvSpPr>
        <xdr:cNvPr id="64" name="人件費平均値テキスト"/>
        <xdr:cNvSpPr txBox="1"/>
      </xdr:nvSpPr>
      <xdr:spPr>
        <a:xfrm>
          <a:off x="4686300" y="5796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136549</xdr:rowOff>
    </xdr:from>
    <xdr:to>
      <xdr:col>19</xdr:col>
      <xdr:colOff>177800</xdr:colOff>
      <xdr:row>36</xdr:row>
      <xdr:rowOff>142394</xdr:rowOff>
    </xdr:to>
    <xdr:cxnSp macro="">
      <xdr:nvCxnSpPr>
        <xdr:cNvPr id="66" name="直線コネクタ 65"/>
        <xdr:cNvCxnSpPr/>
      </xdr:nvCxnSpPr>
      <xdr:spPr>
        <a:xfrm flipV="1">
          <a:off x="2908300" y="6308749"/>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79534</xdr:rowOff>
    </xdr:from>
    <xdr:ext cx="534377" cy="259045"/>
    <xdr:sp macro="" textlink="">
      <xdr:nvSpPr>
        <xdr:cNvPr id="68" name="テキスト ボックス 67"/>
        <xdr:cNvSpPr txBox="1"/>
      </xdr:nvSpPr>
      <xdr:spPr>
        <a:xfrm>
          <a:off x="3530111" y="573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142394</xdr:rowOff>
    </xdr:from>
    <xdr:to>
      <xdr:col>15</xdr:col>
      <xdr:colOff>50800</xdr:colOff>
      <xdr:row>37</xdr:row>
      <xdr:rowOff>50807</xdr:rowOff>
    </xdr:to>
    <xdr:cxnSp macro="">
      <xdr:nvCxnSpPr>
        <xdr:cNvPr id="69" name="直線コネクタ 68"/>
        <xdr:cNvCxnSpPr/>
      </xdr:nvCxnSpPr>
      <xdr:spPr>
        <a:xfrm flipV="1">
          <a:off x="2019300" y="6314594"/>
          <a:ext cx="889000" cy="7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142137</xdr:rowOff>
    </xdr:from>
    <xdr:ext cx="534377" cy="259045"/>
    <xdr:sp macro="" textlink="">
      <xdr:nvSpPr>
        <xdr:cNvPr id="71" name="テキスト ボックス 70"/>
        <xdr:cNvSpPr txBox="1"/>
      </xdr:nvSpPr>
      <xdr:spPr>
        <a:xfrm>
          <a:off x="2641111" y="57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50807</xdr:rowOff>
    </xdr:from>
    <xdr:to>
      <xdr:col>10</xdr:col>
      <xdr:colOff>114300</xdr:colOff>
      <xdr:row>37</xdr:row>
      <xdr:rowOff>85261</xdr:rowOff>
    </xdr:to>
    <xdr:cxnSp macro="">
      <xdr:nvCxnSpPr>
        <xdr:cNvPr id="72" name="直線コネクタ 71"/>
        <xdr:cNvCxnSpPr/>
      </xdr:nvCxnSpPr>
      <xdr:spPr>
        <a:xfrm flipV="1">
          <a:off x="1130300" y="6394457"/>
          <a:ext cx="889000" cy="3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8962</xdr:rowOff>
    </xdr:from>
    <xdr:ext cx="534377" cy="259045"/>
    <xdr:sp macro="" textlink="">
      <xdr:nvSpPr>
        <xdr:cNvPr id="74" name="テキスト ボックス 73"/>
        <xdr:cNvSpPr txBox="1"/>
      </xdr:nvSpPr>
      <xdr:spPr>
        <a:xfrm>
          <a:off x="1752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26629</xdr:rowOff>
    </xdr:from>
    <xdr:ext cx="534377" cy="259045"/>
    <xdr:sp macro="" textlink="">
      <xdr:nvSpPr>
        <xdr:cNvPr id="76" name="テキスト ボックス 75"/>
        <xdr:cNvSpPr txBox="1"/>
      </xdr:nvSpPr>
      <xdr:spPr>
        <a:xfrm>
          <a:off x="863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58365</xdr:rowOff>
    </xdr:from>
    <xdr:to>
      <xdr:col>24</xdr:col>
      <xdr:colOff>114300</xdr:colOff>
      <xdr:row>36</xdr:row>
      <xdr:rowOff>159965</xdr:rowOff>
    </xdr:to>
    <xdr:sp macro="" textlink="">
      <xdr:nvSpPr>
        <xdr:cNvPr id="82" name="楕円 81"/>
        <xdr:cNvSpPr/>
      </xdr:nvSpPr>
      <xdr:spPr>
        <a:xfrm>
          <a:off x="4584700" y="623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36792</xdr:rowOff>
    </xdr:from>
    <xdr:ext cx="534377" cy="259045"/>
    <xdr:sp macro="" textlink="">
      <xdr:nvSpPr>
        <xdr:cNvPr id="83" name="人件費該当値テキスト"/>
        <xdr:cNvSpPr txBox="1"/>
      </xdr:nvSpPr>
      <xdr:spPr>
        <a:xfrm>
          <a:off x="4686300" y="620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85749</xdr:rowOff>
    </xdr:from>
    <xdr:to>
      <xdr:col>20</xdr:col>
      <xdr:colOff>38100</xdr:colOff>
      <xdr:row>37</xdr:row>
      <xdr:rowOff>15899</xdr:rowOff>
    </xdr:to>
    <xdr:sp macro="" textlink="">
      <xdr:nvSpPr>
        <xdr:cNvPr id="84" name="楕円 83"/>
        <xdr:cNvSpPr/>
      </xdr:nvSpPr>
      <xdr:spPr>
        <a:xfrm>
          <a:off x="3746500" y="62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7026</xdr:rowOff>
    </xdr:from>
    <xdr:ext cx="534377" cy="259045"/>
    <xdr:sp macro="" textlink="">
      <xdr:nvSpPr>
        <xdr:cNvPr id="85" name="テキスト ボックス 84"/>
        <xdr:cNvSpPr txBox="1"/>
      </xdr:nvSpPr>
      <xdr:spPr>
        <a:xfrm>
          <a:off x="3530111" y="635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91594</xdr:rowOff>
    </xdr:from>
    <xdr:to>
      <xdr:col>15</xdr:col>
      <xdr:colOff>101600</xdr:colOff>
      <xdr:row>37</xdr:row>
      <xdr:rowOff>21744</xdr:rowOff>
    </xdr:to>
    <xdr:sp macro="" textlink="">
      <xdr:nvSpPr>
        <xdr:cNvPr id="86" name="楕円 85"/>
        <xdr:cNvSpPr/>
      </xdr:nvSpPr>
      <xdr:spPr>
        <a:xfrm>
          <a:off x="2857500" y="62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12871</xdr:rowOff>
    </xdr:from>
    <xdr:ext cx="534377" cy="259045"/>
    <xdr:sp macro="" textlink="">
      <xdr:nvSpPr>
        <xdr:cNvPr id="87" name="テキスト ボックス 86"/>
        <xdr:cNvSpPr txBox="1"/>
      </xdr:nvSpPr>
      <xdr:spPr>
        <a:xfrm>
          <a:off x="2641111" y="635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xdr:rowOff>
    </xdr:from>
    <xdr:to>
      <xdr:col>10</xdr:col>
      <xdr:colOff>165100</xdr:colOff>
      <xdr:row>37</xdr:row>
      <xdr:rowOff>101607</xdr:rowOff>
    </xdr:to>
    <xdr:sp macro="" textlink="">
      <xdr:nvSpPr>
        <xdr:cNvPr id="88" name="楕円 87"/>
        <xdr:cNvSpPr/>
      </xdr:nvSpPr>
      <xdr:spPr>
        <a:xfrm>
          <a:off x="1968500" y="634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92734</xdr:rowOff>
    </xdr:from>
    <xdr:ext cx="534377" cy="259045"/>
    <xdr:sp macro="" textlink="">
      <xdr:nvSpPr>
        <xdr:cNvPr id="89" name="テキスト ボックス 88"/>
        <xdr:cNvSpPr txBox="1"/>
      </xdr:nvSpPr>
      <xdr:spPr>
        <a:xfrm>
          <a:off x="1752111" y="64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34461</xdr:rowOff>
    </xdr:from>
    <xdr:to>
      <xdr:col>6</xdr:col>
      <xdr:colOff>38100</xdr:colOff>
      <xdr:row>37</xdr:row>
      <xdr:rowOff>136061</xdr:rowOff>
    </xdr:to>
    <xdr:sp macro="" textlink="">
      <xdr:nvSpPr>
        <xdr:cNvPr id="90" name="楕円 89"/>
        <xdr:cNvSpPr/>
      </xdr:nvSpPr>
      <xdr:spPr>
        <a:xfrm>
          <a:off x="1079500" y="637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127188</xdr:rowOff>
    </xdr:from>
    <xdr:ext cx="534377" cy="259045"/>
    <xdr:sp macro="" textlink="">
      <xdr:nvSpPr>
        <xdr:cNvPr id="91" name="テキスト ボックス 90"/>
        <xdr:cNvSpPr txBox="1"/>
      </xdr:nvSpPr>
      <xdr:spPr>
        <a:xfrm>
          <a:off x="863111" y="64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130117</xdr:rowOff>
    </xdr:from>
    <xdr:to>
      <xdr:col>24</xdr:col>
      <xdr:colOff>63500</xdr:colOff>
      <xdr:row>58</xdr:row>
      <xdr:rowOff>6481</xdr:rowOff>
    </xdr:to>
    <xdr:cxnSp macro="">
      <xdr:nvCxnSpPr>
        <xdr:cNvPr id="119" name="直線コネクタ 118"/>
        <xdr:cNvCxnSpPr/>
      </xdr:nvCxnSpPr>
      <xdr:spPr>
        <a:xfrm flipV="1">
          <a:off x="3797300" y="9902767"/>
          <a:ext cx="838200" cy="4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109912</xdr:rowOff>
    </xdr:from>
    <xdr:ext cx="534377" cy="259045"/>
    <xdr:sp macro="" textlink="">
      <xdr:nvSpPr>
        <xdr:cNvPr id="120" name="物件費平均値テキスト"/>
        <xdr:cNvSpPr txBox="1"/>
      </xdr:nvSpPr>
      <xdr:spPr>
        <a:xfrm>
          <a:off x="4686300" y="953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6481</xdr:rowOff>
    </xdr:from>
    <xdr:to>
      <xdr:col>19</xdr:col>
      <xdr:colOff>177800</xdr:colOff>
      <xdr:row>58</xdr:row>
      <xdr:rowOff>82239</xdr:rowOff>
    </xdr:to>
    <xdr:cxnSp macro="">
      <xdr:nvCxnSpPr>
        <xdr:cNvPr id="122" name="直線コネクタ 121"/>
        <xdr:cNvCxnSpPr/>
      </xdr:nvCxnSpPr>
      <xdr:spPr>
        <a:xfrm flipV="1">
          <a:off x="2908300" y="9950581"/>
          <a:ext cx="8890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98579</xdr:rowOff>
    </xdr:from>
    <xdr:ext cx="534377" cy="259045"/>
    <xdr:sp macro="" textlink="">
      <xdr:nvSpPr>
        <xdr:cNvPr id="124" name="テキスト ボックス 123"/>
        <xdr:cNvSpPr txBox="1"/>
      </xdr:nvSpPr>
      <xdr:spPr>
        <a:xfrm>
          <a:off x="3530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45188</xdr:rowOff>
    </xdr:from>
    <xdr:to>
      <xdr:col>15</xdr:col>
      <xdr:colOff>50800</xdr:colOff>
      <xdr:row>58</xdr:row>
      <xdr:rowOff>82239</xdr:rowOff>
    </xdr:to>
    <xdr:cxnSp macro="">
      <xdr:nvCxnSpPr>
        <xdr:cNvPr id="125" name="直線コネクタ 124"/>
        <xdr:cNvCxnSpPr/>
      </xdr:nvCxnSpPr>
      <xdr:spPr>
        <a:xfrm>
          <a:off x="2019300" y="9989288"/>
          <a:ext cx="889000" cy="3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160274</xdr:rowOff>
    </xdr:from>
    <xdr:ext cx="534377" cy="259045"/>
    <xdr:sp macro="" textlink="">
      <xdr:nvSpPr>
        <xdr:cNvPr id="127" name="テキスト ボックス 126"/>
        <xdr:cNvSpPr txBox="1"/>
      </xdr:nvSpPr>
      <xdr:spPr>
        <a:xfrm>
          <a:off x="2641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45188</xdr:rowOff>
    </xdr:from>
    <xdr:to>
      <xdr:col>10</xdr:col>
      <xdr:colOff>114300</xdr:colOff>
      <xdr:row>58</xdr:row>
      <xdr:rowOff>69931</xdr:rowOff>
    </xdr:to>
    <xdr:cxnSp macro="">
      <xdr:nvCxnSpPr>
        <xdr:cNvPr id="128" name="直線コネクタ 127"/>
        <xdr:cNvCxnSpPr/>
      </xdr:nvCxnSpPr>
      <xdr:spPr>
        <a:xfrm flipV="1">
          <a:off x="1130300" y="9989288"/>
          <a:ext cx="889000" cy="2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166812</xdr:rowOff>
    </xdr:from>
    <xdr:ext cx="534377" cy="259045"/>
    <xdr:sp macro="" textlink="">
      <xdr:nvSpPr>
        <xdr:cNvPr id="130" name="テキスト ボックス 129"/>
        <xdr:cNvSpPr txBox="1"/>
      </xdr:nvSpPr>
      <xdr:spPr>
        <a:xfrm>
          <a:off x="1752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35257</xdr:rowOff>
    </xdr:from>
    <xdr:ext cx="534377" cy="259045"/>
    <xdr:sp macro="" textlink="">
      <xdr:nvSpPr>
        <xdr:cNvPr id="132" name="テキスト ボックス 131"/>
        <xdr:cNvSpPr txBox="1"/>
      </xdr:nvSpPr>
      <xdr:spPr>
        <a:xfrm>
          <a:off x="863111" y="96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79317</xdr:rowOff>
    </xdr:from>
    <xdr:to>
      <xdr:col>24</xdr:col>
      <xdr:colOff>114300</xdr:colOff>
      <xdr:row>58</xdr:row>
      <xdr:rowOff>9467</xdr:rowOff>
    </xdr:to>
    <xdr:sp macro="" textlink="">
      <xdr:nvSpPr>
        <xdr:cNvPr id="138" name="楕円 137"/>
        <xdr:cNvSpPr/>
      </xdr:nvSpPr>
      <xdr:spPr>
        <a:xfrm>
          <a:off x="4584700" y="985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57744</xdr:rowOff>
    </xdr:from>
    <xdr:ext cx="534377" cy="259045"/>
    <xdr:sp macro="" textlink="">
      <xdr:nvSpPr>
        <xdr:cNvPr id="139" name="物件費該当値テキスト"/>
        <xdr:cNvSpPr txBox="1"/>
      </xdr:nvSpPr>
      <xdr:spPr>
        <a:xfrm>
          <a:off x="4686300" y="983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127131</xdr:rowOff>
    </xdr:from>
    <xdr:to>
      <xdr:col>20</xdr:col>
      <xdr:colOff>38100</xdr:colOff>
      <xdr:row>58</xdr:row>
      <xdr:rowOff>57281</xdr:rowOff>
    </xdr:to>
    <xdr:sp macro="" textlink="">
      <xdr:nvSpPr>
        <xdr:cNvPr id="140" name="楕円 139"/>
        <xdr:cNvSpPr/>
      </xdr:nvSpPr>
      <xdr:spPr>
        <a:xfrm>
          <a:off x="3746500" y="989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48408</xdr:rowOff>
    </xdr:from>
    <xdr:ext cx="534377" cy="259045"/>
    <xdr:sp macro="" textlink="">
      <xdr:nvSpPr>
        <xdr:cNvPr id="141" name="テキスト ボックス 140"/>
        <xdr:cNvSpPr txBox="1"/>
      </xdr:nvSpPr>
      <xdr:spPr>
        <a:xfrm>
          <a:off x="3530111" y="999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31439</xdr:rowOff>
    </xdr:from>
    <xdr:to>
      <xdr:col>15</xdr:col>
      <xdr:colOff>101600</xdr:colOff>
      <xdr:row>58</xdr:row>
      <xdr:rowOff>133039</xdr:rowOff>
    </xdr:to>
    <xdr:sp macro="" textlink="">
      <xdr:nvSpPr>
        <xdr:cNvPr id="142" name="楕円 141"/>
        <xdr:cNvSpPr/>
      </xdr:nvSpPr>
      <xdr:spPr>
        <a:xfrm>
          <a:off x="2857500" y="997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124166</xdr:rowOff>
    </xdr:from>
    <xdr:ext cx="534377" cy="259045"/>
    <xdr:sp macro="" textlink="">
      <xdr:nvSpPr>
        <xdr:cNvPr id="143" name="テキスト ボックス 142"/>
        <xdr:cNvSpPr txBox="1"/>
      </xdr:nvSpPr>
      <xdr:spPr>
        <a:xfrm>
          <a:off x="2641111" y="1006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165838</xdr:rowOff>
    </xdr:from>
    <xdr:to>
      <xdr:col>10</xdr:col>
      <xdr:colOff>165100</xdr:colOff>
      <xdr:row>58</xdr:row>
      <xdr:rowOff>95988</xdr:rowOff>
    </xdr:to>
    <xdr:sp macro="" textlink="">
      <xdr:nvSpPr>
        <xdr:cNvPr id="144" name="楕円 143"/>
        <xdr:cNvSpPr/>
      </xdr:nvSpPr>
      <xdr:spPr>
        <a:xfrm>
          <a:off x="1968500" y="99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87115</xdr:rowOff>
    </xdr:from>
    <xdr:ext cx="534377" cy="259045"/>
    <xdr:sp macro="" textlink="">
      <xdr:nvSpPr>
        <xdr:cNvPr id="145" name="テキスト ボックス 144"/>
        <xdr:cNvSpPr txBox="1"/>
      </xdr:nvSpPr>
      <xdr:spPr>
        <a:xfrm>
          <a:off x="1752111" y="1003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19131</xdr:rowOff>
    </xdr:from>
    <xdr:to>
      <xdr:col>6</xdr:col>
      <xdr:colOff>38100</xdr:colOff>
      <xdr:row>58</xdr:row>
      <xdr:rowOff>120731</xdr:rowOff>
    </xdr:to>
    <xdr:sp macro="" textlink="">
      <xdr:nvSpPr>
        <xdr:cNvPr id="146" name="楕円 145"/>
        <xdr:cNvSpPr/>
      </xdr:nvSpPr>
      <xdr:spPr>
        <a:xfrm>
          <a:off x="1079500" y="996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111858</xdr:rowOff>
    </xdr:from>
    <xdr:ext cx="534377" cy="259045"/>
    <xdr:sp macro="" textlink="">
      <xdr:nvSpPr>
        <xdr:cNvPr id="147" name="テキスト ボックス 146"/>
        <xdr:cNvSpPr txBox="1"/>
      </xdr:nvSpPr>
      <xdr:spPr>
        <a:xfrm>
          <a:off x="863111" y="1005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162880</xdr:rowOff>
    </xdr:from>
    <xdr:to>
      <xdr:col>24</xdr:col>
      <xdr:colOff>63500</xdr:colOff>
      <xdr:row>78</xdr:row>
      <xdr:rowOff>1831</xdr:rowOff>
    </xdr:to>
    <xdr:cxnSp macro="">
      <xdr:nvCxnSpPr>
        <xdr:cNvPr id="174" name="直線コネクタ 173"/>
        <xdr:cNvCxnSpPr/>
      </xdr:nvCxnSpPr>
      <xdr:spPr>
        <a:xfrm>
          <a:off x="3797300" y="13364530"/>
          <a:ext cx="8382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100530</xdr:rowOff>
    </xdr:from>
    <xdr:ext cx="469744" cy="259045"/>
    <xdr:sp macro="" textlink="">
      <xdr:nvSpPr>
        <xdr:cNvPr id="175" name="維持補修費平均値テキスト"/>
        <xdr:cNvSpPr txBox="1"/>
      </xdr:nvSpPr>
      <xdr:spPr>
        <a:xfrm>
          <a:off x="4686300" y="131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145872</xdr:rowOff>
    </xdr:from>
    <xdr:to>
      <xdr:col>19</xdr:col>
      <xdr:colOff>177800</xdr:colOff>
      <xdr:row>77</xdr:row>
      <xdr:rowOff>162880</xdr:rowOff>
    </xdr:to>
    <xdr:cxnSp macro="">
      <xdr:nvCxnSpPr>
        <xdr:cNvPr id="177" name="直線コネクタ 176"/>
        <xdr:cNvCxnSpPr/>
      </xdr:nvCxnSpPr>
      <xdr:spPr>
        <a:xfrm>
          <a:off x="2908300" y="13347522"/>
          <a:ext cx="8890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7779</xdr:rowOff>
    </xdr:from>
    <xdr:ext cx="469744" cy="259045"/>
    <xdr:sp macro="" textlink="">
      <xdr:nvSpPr>
        <xdr:cNvPr id="179" name="テキスト ボックス 178"/>
        <xdr:cNvSpPr txBox="1"/>
      </xdr:nvSpPr>
      <xdr:spPr>
        <a:xfrm>
          <a:off x="3562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145872</xdr:rowOff>
    </xdr:from>
    <xdr:to>
      <xdr:col>15</xdr:col>
      <xdr:colOff>50800</xdr:colOff>
      <xdr:row>77</xdr:row>
      <xdr:rowOff>161623</xdr:rowOff>
    </xdr:to>
    <xdr:cxnSp macro="">
      <xdr:nvCxnSpPr>
        <xdr:cNvPr id="180" name="直線コネクタ 179"/>
        <xdr:cNvCxnSpPr/>
      </xdr:nvCxnSpPr>
      <xdr:spPr>
        <a:xfrm flipV="1">
          <a:off x="2019300" y="13347522"/>
          <a:ext cx="8890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82" name="テキスト ボックス 181"/>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161623</xdr:rowOff>
    </xdr:from>
    <xdr:to>
      <xdr:col>10</xdr:col>
      <xdr:colOff>114300</xdr:colOff>
      <xdr:row>78</xdr:row>
      <xdr:rowOff>2654</xdr:rowOff>
    </xdr:to>
    <xdr:cxnSp macro="">
      <xdr:nvCxnSpPr>
        <xdr:cNvPr id="183" name="直線コネクタ 182"/>
        <xdr:cNvCxnSpPr/>
      </xdr:nvCxnSpPr>
      <xdr:spPr>
        <a:xfrm flipV="1">
          <a:off x="1130300" y="13363273"/>
          <a:ext cx="8890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65178</xdr:rowOff>
    </xdr:from>
    <xdr:ext cx="469744" cy="259045"/>
    <xdr:sp macro="" textlink="">
      <xdr:nvSpPr>
        <xdr:cNvPr id="185" name="テキスト ボックス 184"/>
        <xdr:cNvSpPr txBox="1"/>
      </xdr:nvSpPr>
      <xdr:spPr>
        <a:xfrm>
          <a:off x="1784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54160</xdr:rowOff>
    </xdr:from>
    <xdr:ext cx="469744" cy="259045"/>
    <xdr:sp macro="" textlink="">
      <xdr:nvSpPr>
        <xdr:cNvPr id="187" name="テキスト ボックス 186"/>
        <xdr:cNvSpPr txBox="1"/>
      </xdr:nvSpPr>
      <xdr:spPr>
        <a:xfrm>
          <a:off x="895428" y="134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122481</xdr:rowOff>
    </xdr:from>
    <xdr:to>
      <xdr:col>24</xdr:col>
      <xdr:colOff>114300</xdr:colOff>
      <xdr:row>78</xdr:row>
      <xdr:rowOff>52631</xdr:rowOff>
    </xdr:to>
    <xdr:sp macro="" textlink="">
      <xdr:nvSpPr>
        <xdr:cNvPr id="193" name="楕円 192"/>
        <xdr:cNvSpPr/>
      </xdr:nvSpPr>
      <xdr:spPr>
        <a:xfrm>
          <a:off x="4584700" y="133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56080</xdr:rowOff>
    </xdr:from>
    <xdr:ext cx="469744" cy="259045"/>
    <xdr:sp macro="" textlink="">
      <xdr:nvSpPr>
        <xdr:cNvPr id="194" name="維持補修費該当値テキスト"/>
        <xdr:cNvSpPr txBox="1"/>
      </xdr:nvSpPr>
      <xdr:spPr>
        <a:xfrm>
          <a:off x="4686300" y="132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112080</xdr:rowOff>
    </xdr:from>
    <xdr:to>
      <xdr:col>20</xdr:col>
      <xdr:colOff>38100</xdr:colOff>
      <xdr:row>78</xdr:row>
      <xdr:rowOff>42230</xdr:rowOff>
    </xdr:to>
    <xdr:sp macro="" textlink="">
      <xdr:nvSpPr>
        <xdr:cNvPr id="195" name="楕円 194"/>
        <xdr:cNvSpPr/>
      </xdr:nvSpPr>
      <xdr:spPr>
        <a:xfrm>
          <a:off x="3746500" y="133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33357</xdr:rowOff>
    </xdr:from>
    <xdr:ext cx="469744" cy="259045"/>
    <xdr:sp macro="" textlink="">
      <xdr:nvSpPr>
        <xdr:cNvPr id="196" name="テキスト ボックス 195"/>
        <xdr:cNvSpPr txBox="1"/>
      </xdr:nvSpPr>
      <xdr:spPr>
        <a:xfrm>
          <a:off x="3562428" y="1340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95072</xdr:rowOff>
    </xdr:from>
    <xdr:to>
      <xdr:col>15</xdr:col>
      <xdr:colOff>101600</xdr:colOff>
      <xdr:row>78</xdr:row>
      <xdr:rowOff>25222</xdr:rowOff>
    </xdr:to>
    <xdr:sp macro="" textlink="">
      <xdr:nvSpPr>
        <xdr:cNvPr id="197" name="楕円 196"/>
        <xdr:cNvSpPr/>
      </xdr:nvSpPr>
      <xdr:spPr>
        <a:xfrm>
          <a:off x="2857500" y="1329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16349</xdr:rowOff>
    </xdr:from>
    <xdr:ext cx="469744" cy="259045"/>
    <xdr:sp macro="" textlink="">
      <xdr:nvSpPr>
        <xdr:cNvPr id="198" name="テキスト ボックス 197"/>
        <xdr:cNvSpPr txBox="1"/>
      </xdr:nvSpPr>
      <xdr:spPr>
        <a:xfrm>
          <a:off x="2673428" y="1338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110823</xdr:rowOff>
    </xdr:from>
    <xdr:to>
      <xdr:col>10</xdr:col>
      <xdr:colOff>165100</xdr:colOff>
      <xdr:row>78</xdr:row>
      <xdr:rowOff>40973</xdr:rowOff>
    </xdr:to>
    <xdr:sp macro="" textlink="">
      <xdr:nvSpPr>
        <xdr:cNvPr id="199" name="楕円 198"/>
        <xdr:cNvSpPr/>
      </xdr:nvSpPr>
      <xdr:spPr>
        <a:xfrm>
          <a:off x="1968500" y="1331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57500</xdr:rowOff>
    </xdr:from>
    <xdr:ext cx="469744" cy="259045"/>
    <xdr:sp macro="" textlink="">
      <xdr:nvSpPr>
        <xdr:cNvPr id="200" name="テキスト ボックス 199"/>
        <xdr:cNvSpPr txBox="1"/>
      </xdr:nvSpPr>
      <xdr:spPr>
        <a:xfrm>
          <a:off x="1784428" y="1308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123304</xdr:rowOff>
    </xdr:from>
    <xdr:to>
      <xdr:col>6</xdr:col>
      <xdr:colOff>38100</xdr:colOff>
      <xdr:row>78</xdr:row>
      <xdr:rowOff>53454</xdr:rowOff>
    </xdr:to>
    <xdr:sp macro="" textlink="">
      <xdr:nvSpPr>
        <xdr:cNvPr id="201" name="楕円 200"/>
        <xdr:cNvSpPr/>
      </xdr:nvSpPr>
      <xdr:spPr>
        <a:xfrm>
          <a:off x="1079500" y="1332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69981</xdr:rowOff>
    </xdr:from>
    <xdr:ext cx="469744" cy="259045"/>
    <xdr:sp macro="" textlink="">
      <xdr:nvSpPr>
        <xdr:cNvPr id="202" name="テキスト ボックス 201"/>
        <xdr:cNvSpPr txBox="1"/>
      </xdr:nvSpPr>
      <xdr:spPr>
        <a:xfrm>
          <a:off x="895428" y="1310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39</xdr:rowOff>
    </xdr:from>
    <xdr:to>
      <xdr:col>24</xdr:col>
      <xdr:colOff>63500</xdr:colOff>
      <xdr:row>96</xdr:row>
      <xdr:rowOff>13691</xdr:rowOff>
    </xdr:to>
    <xdr:cxnSp macro="">
      <xdr:nvCxnSpPr>
        <xdr:cNvPr id="232" name="直線コネクタ 231"/>
        <xdr:cNvCxnSpPr/>
      </xdr:nvCxnSpPr>
      <xdr:spPr>
        <a:xfrm>
          <a:off x="3797300" y="16287789"/>
          <a:ext cx="838200" cy="18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52340</xdr:rowOff>
    </xdr:from>
    <xdr:ext cx="534377" cy="259045"/>
    <xdr:sp macro="" textlink="">
      <xdr:nvSpPr>
        <xdr:cNvPr id="233" name="扶助費平均値テキスト"/>
        <xdr:cNvSpPr txBox="1"/>
      </xdr:nvSpPr>
      <xdr:spPr>
        <a:xfrm>
          <a:off x="4686300" y="16511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39</xdr:rowOff>
    </xdr:from>
    <xdr:to>
      <xdr:col>19</xdr:col>
      <xdr:colOff>177800</xdr:colOff>
      <xdr:row>96</xdr:row>
      <xdr:rowOff>149085</xdr:rowOff>
    </xdr:to>
    <xdr:cxnSp macro="">
      <xdr:nvCxnSpPr>
        <xdr:cNvPr id="235" name="直線コネクタ 234"/>
        <xdr:cNvCxnSpPr/>
      </xdr:nvCxnSpPr>
      <xdr:spPr>
        <a:xfrm flipV="1">
          <a:off x="2908300" y="16287789"/>
          <a:ext cx="889000" cy="32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19690</xdr:rowOff>
    </xdr:from>
    <xdr:ext cx="599010" cy="259045"/>
    <xdr:sp macro="" textlink="">
      <xdr:nvSpPr>
        <xdr:cNvPr id="237" name="テキスト ボックス 236"/>
        <xdr:cNvSpPr txBox="1"/>
      </xdr:nvSpPr>
      <xdr:spPr>
        <a:xfrm>
          <a:off x="3497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149085</xdr:rowOff>
    </xdr:from>
    <xdr:to>
      <xdr:col>15</xdr:col>
      <xdr:colOff>50800</xdr:colOff>
      <xdr:row>97</xdr:row>
      <xdr:rowOff>16917</xdr:rowOff>
    </xdr:to>
    <xdr:cxnSp macro="">
      <xdr:nvCxnSpPr>
        <xdr:cNvPr id="238" name="直線コネクタ 237"/>
        <xdr:cNvCxnSpPr/>
      </xdr:nvCxnSpPr>
      <xdr:spPr>
        <a:xfrm flipV="1">
          <a:off x="2019300" y="16608285"/>
          <a:ext cx="889000" cy="3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129494</xdr:rowOff>
    </xdr:from>
    <xdr:ext cx="534377" cy="259045"/>
    <xdr:sp macro="" textlink="">
      <xdr:nvSpPr>
        <xdr:cNvPr id="240" name="テキスト ボックス 239"/>
        <xdr:cNvSpPr txBox="1"/>
      </xdr:nvSpPr>
      <xdr:spPr>
        <a:xfrm>
          <a:off x="2641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16917</xdr:rowOff>
    </xdr:from>
    <xdr:to>
      <xdr:col>10</xdr:col>
      <xdr:colOff>114300</xdr:colOff>
      <xdr:row>97</xdr:row>
      <xdr:rowOff>79883</xdr:rowOff>
    </xdr:to>
    <xdr:cxnSp macro="">
      <xdr:nvCxnSpPr>
        <xdr:cNvPr id="241" name="直線コネクタ 240"/>
        <xdr:cNvCxnSpPr/>
      </xdr:nvCxnSpPr>
      <xdr:spPr>
        <a:xfrm flipV="1">
          <a:off x="1130300" y="16647567"/>
          <a:ext cx="889000" cy="6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147921</xdr:rowOff>
    </xdr:from>
    <xdr:ext cx="534377" cy="259045"/>
    <xdr:sp macro="" textlink="">
      <xdr:nvSpPr>
        <xdr:cNvPr id="243" name="テキスト ボックス 242"/>
        <xdr:cNvSpPr txBox="1"/>
      </xdr:nvSpPr>
      <xdr:spPr>
        <a:xfrm>
          <a:off x="1752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26636</xdr:rowOff>
    </xdr:from>
    <xdr:ext cx="534377" cy="259045"/>
    <xdr:sp macro="" textlink="">
      <xdr:nvSpPr>
        <xdr:cNvPr id="245" name="テキスト ボックス 244"/>
        <xdr:cNvSpPr txBox="1"/>
      </xdr:nvSpPr>
      <xdr:spPr>
        <a:xfrm>
          <a:off x="863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134341</xdr:rowOff>
    </xdr:from>
    <xdr:to>
      <xdr:col>24</xdr:col>
      <xdr:colOff>114300</xdr:colOff>
      <xdr:row>96</xdr:row>
      <xdr:rowOff>64491</xdr:rowOff>
    </xdr:to>
    <xdr:sp macro="" textlink="">
      <xdr:nvSpPr>
        <xdr:cNvPr id="251" name="楕円 250"/>
        <xdr:cNvSpPr/>
      </xdr:nvSpPr>
      <xdr:spPr>
        <a:xfrm>
          <a:off x="4584700" y="1642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157218</xdr:rowOff>
    </xdr:from>
    <xdr:ext cx="599010" cy="259045"/>
    <xdr:sp macro="" textlink="">
      <xdr:nvSpPr>
        <xdr:cNvPr id="252" name="扶助費該当値テキスト"/>
        <xdr:cNvSpPr txBox="1"/>
      </xdr:nvSpPr>
      <xdr:spPr>
        <a:xfrm>
          <a:off x="4686300" y="1627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120689</xdr:rowOff>
    </xdr:from>
    <xdr:to>
      <xdr:col>20</xdr:col>
      <xdr:colOff>38100</xdr:colOff>
      <xdr:row>95</xdr:row>
      <xdr:rowOff>50839</xdr:rowOff>
    </xdr:to>
    <xdr:sp macro="" textlink="">
      <xdr:nvSpPr>
        <xdr:cNvPr id="253" name="楕円 252"/>
        <xdr:cNvSpPr/>
      </xdr:nvSpPr>
      <xdr:spPr>
        <a:xfrm>
          <a:off x="3746500" y="1623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67366</xdr:rowOff>
    </xdr:from>
    <xdr:ext cx="599010" cy="259045"/>
    <xdr:sp macro="" textlink="">
      <xdr:nvSpPr>
        <xdr:cNvPr id="254" name="テキスト ボックス 253"/>
        <xdr:cNvSpPr txBox="1"/>
      </xdr:nvSpPr>
      <xdr:spPr>
        <a:xfrm>
          <a:off x="3497795" y="1601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98285</xdr:rowOff>
    </xdr:from>
    <xdr:to>
      <xdr:col>15</xdr:col>
      <xdr:colOff>101600</xdr:colOff>
      <xdr:row>97</xdr:row>
      <xdr:rowOff>28435</xdr:rowOff>
    </xdr:to>
    <xdr:sp macro="" textlink="">
      <xdr:nvSpPr>
        <xdr:cNvPr id="255" name="楕円 254"/>
        <xdr:cNvSpPr/>
      </xdr:nvSpPr>
      <xdr:spPr>
        <a:xfrm>
          <a:off x="2857500" y="1655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44962</xdr:rowOff>
    </xdr:from>
    <xdr:ext cx="534377" cy="259045"/>
    <xdr:sp macro="" textlink="">
      <xdr:nvSpPr>
        <xdr:cNvPr id="256" name="テキスト ボックス 255"/>
        <xdr:cNvSpPr txBox="1"/>
      </xdr:nvSpPr>
      <xdr:spPr>
        <a:xfrm>
          <a:off x="2641111" y="1633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137567</xdr:rowOff>
    </xdr:from>
    <xdr:to>
      <xdr:col>10</xdr:col>
      <xdr:colOff>165100</xdr:colOff>
      <xdr:row>97</xdr:row>
      <xdr:rowOff>67717</xdr:rowOff>
    </xdr:to>
    <xdr:sp macro="" textlink="">
      <xdr:nvSpPr>
        <xdr:cNvPr id="257" name="楕円 256"/>
        <xdr:cNvSpPr/>
      </xdr:nvSpPr>
      <xdr:spPr>
        <a:xfrm>
          <a:off x="1968500" y="165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84244</xdr:rowOff>
    </xdr:from>
    <xdr:ext cx="534377" cy="259045"/>
    <xdr:sp macro="" textlink="">
      <xdr:nvSpPr>
        <xdr:cNvPr id="258" name="テキスト ボックス 257"/>
        <xdr:cNvSpPr txBox="1"/>
      </xdr:nvSpPr>
      <xdr:spPr>
        <a:xfrm>
          <a:off x="1752111" y="1637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29083</xdr:rowOff>
    </xdr:from>
    <xdr:to>
      <xdr:col>6</xdr:col>
      <xdr:colOff>38100</xdr:colOff>
      <xdr:row>97</xdr:row>
      <xdr:rowOff>130683</xdr:rowOff>
    </xdr:to>
    <xdr:sp macro="" textlink="">
      <xdr:nvSpPr>
        <xdr:cNvPr id="259" name="楕円 258"/>
        <xdr:cNvSpPr/>
      </xdr:nvSpPr>
      <xdr:spPr>
        <a:xfrm>
          <a:off x="1079500" y="1665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147210</xdr:rowOff>
    </xdr:from>
    <xdr:ext cx="534377" cy="259045"/>
    <xdr:sp macro="" textlink="">
      <xdr:nvSpPr>
        <xdr:cNvPr id="260" name="テキスト ボックス 259"/>
        <xdr:cNvSpPr txBox="1"/>
      </xdr:nvSpPr>
      <xdr:spPr>
        <a:xfrm>
          <a:off x="863111" y="1643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68244</xdr:rowOff>
    </xdr:from>
    <xdr:to>
      <xdr:col>54</xdr:col>
      <xdr:colOff>189865</xdr:colOff>
      <xdr:row>37</xdr:row>
      <xdr:rowOff>140916</xdr:rowOff>
    </xdr:to>
    <xdr:cxnSp macro="">
      <xdr:nvCxnSpPr>
        <xdr:cNvPr id="282" name="直線コネクタ 281"/>
        <xdr:cNvCxnSpPr/>
      </xdr:nvCxnSpPr>
      <xdr:spPr>
        <a:xfrm flipV="1">
          <a:off x="10475595" y="5897544"/>
          <a:ext cx="1270" cy="58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144743</xdr:rowOff>
    </xdr:from>
    <xdr:ext cx="534377" cy="259045"/>
    <xdr:sp macro="" textlink="">
      <xdr:nvSpPr>
        <xdr:cNvPr id="283" name="補助費等最小値テキスト"/>
        <xdr:cNvSpPr txBox="1"/>
      </xdr:nvSpPr>
      <xdr:spPr>
        <a:xfrm>
          <a:off x="10528300" y="648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140916</xdr:rowOff>
    </xdr:from>
    <xdr:to>
      <xdr:col>55</xdr:col>
      <xdr:colOff>88900</xdr:colOff>
      <xdr:row>37</xdr:row>
      <xdr:rowOff>140916</xdr:rowOff>
    </xdr:to>
    <xdr:cxnSp macro="">
      <xdr:nvCxnSpPr>
        <xdr:cNvPr id="284" name="直線コネクタ 283"/>
        <xdr:cNvCxnSpPr/>
      </xdr:nvCxnSpPr>
      <xdr:spPr>
        <a:xfrm>
          <a:off x="10388600" y="648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14921</xdr:rowOff>
    </xdr:from>
    <xdr:ext cx="599010" cy="259045"/>
    <xdr:sp macro="" textlink="">
      <xdr:nvSpPr>
        <xdr:cNvPr id="285" name="補助費等最大値テキスト"/>
        <xdr:cNvSpPr txBox="1"/>
      </xdr:nvSpPr>
      <xdr:spPr>
        <a:xfrm>
          <a:off x="10528300" y="567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68244</xdr:rowOff>
    </xdr:from>
    <xdr:to>
      <xdr:col>55</xdr:col>
      <xdr:colOff>88900</xdr:colOff>
      <xdr:row>34</xdr:row>
      <xdr:rowOff>68244</xdr:rowOff>
    </xdr:to>
    <xdr:cxnSp macro="">
      <xdr:nvCxnSpPr>
        <xdr:cNvPr id="286" name="直線コネクタ 285"/>
        <xdr:cNvCxnSpPr/>
      </xdr:nvCxnSpPr>
      <xdr:spPr>
        <a:xfrm>
          <a:off x="10388600" y="589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87154</xdr:rowOff>
    </xdr:from>
    <xdr:to>
      <xdr:col>55</xdr:col>
      <xdr:colOff>0</xdr:colOff>
      <xdr:row>37</xdr:row>
      <xdr:rowOff>120068</xdr:rowOff>
    </xdr:to>
    <xdr:cxnSp macro="">
      <xdr:nvCxnSpPr>
        <xdr:cNvPr id="287" name="直線コネクタ 286"/>
        <xdr:cNvCxnSpPr/>
      </xdr:nvCxnSpPr>
      <xdr:spPr>
        <a:xfrm flipV="1">
          <a:off x="9639300" y="6430804"/>
          <a:ext cx="838200" cy="3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59862</xdr:rowOff>
    </xdr:from>
    <xdr:ext cx="534377" cy="259045"/>
    <xdr:sp macro="" textlink="">
      <xdr:nvSpPr>
        <xdr:cNvPr id="288" name="補助費等平均値テキスト"/>
        <xdr:cNvSpPr txBox="1"/>
      </xdr:nvSpPr>
      <xdr:spPr>
        <a:xfrm>
          <a:off x="10528300" y="6060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36985</xdr:rowOff>
    </xdr:from>
    <xdr:to>
      <xdr:col>55</xdr:col>
      <xdr:colOff>50800</xdr:colOff>
      <xdr:row>36</xdr:row>
      <xdr:rowOff>138585</xdr:rowOff>
    </xdr:to>
    <xdr:sp macro="" textlink="">
      <xdr:nvSpPr>
        <xdr:cNvPr id="289" name="フローチャート: 判断 288"/>
        <xdr:cNvSpPr/>
      </xdr:nvSpPr>
      <xdr:spPr>
        <a:xfrm>
          <a:off x="10426700" y="620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34640</xdr:rowOff>
    </xdr:from>
    <xdr:to>
      <xdr:col>50</xdr:col>
      <xdr:colOff>114300</xdr:colOff>
      <xdr:row>37</xdr:row>
      <xdr:rowOff>120068</xdr:rowOff>
    </xdr:to>
    <xdr:cxnSp macro="">
      <xdr:nvCxnSpPr>
        <xdr:cNvPr id="290" name="直線コネクタ 289"/>
        <xdr:cNvCxnSpPr/>
      </xdr:nvCxnSpPr>
      <xdr:spPr>
        <a:xfrm>
          <a:off x="8750300" y="5521040"/>
          <a:ext cx="889000" cy="94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62259</xdr:rowOff>
    </xdr:from>
    <xdr:to>
      <xdr:col>50</xdr:col>
      <xdr:colOff>165100</xdr:colOff>
      <xdr:row>36</xdr:row>
      <xdr:rowOff>163859</xdr:rowOff>
    </xdr:to>
    <xdr:sp macro="" textlink="">
      <xdr:nvSpPr>
        <xdr:cNvPr id="291" name="フローチャート: 判断 290"/>
        <xdr:cNvSpPr/>
      </xdr:nvSpPr>
      <xdr:spPr>
        <a:xfrm>
          <a:off x="9588500" y="62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8936</xdr:rowOff>
    </xdr:from>
    <xdr:ext cx="534377" cy="259045"/>
    <xdr:sp macro="" textlink="">
      <xdr:nvSpPr>
        <xdr:cNvPr id="292" name="テキスト ボックス 291"/>
        <xdr:cNvSpPr txBox="1"/>
      </xdr:nvSpPr>
      <xdr:spPr>
        <a:xfrm>
          <a:off x="9372111" y="60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34640</xdr:rowOff>
    </xdr:from>
    <xdr:to>
      <xdr:col>45</xdr:col>
      <xdr:colOff>177800</xdr:colOff>
      <xdr:row>35</xdr:row>
      <xdr:rowOff>169647</xdr:rowOff>
    </xdr:to>
    <xdr:cxnSp macro="">
      <xdr:nvCxnSpPr>
        <xdr:cNvPr id="293" name="直線コネクタ 292"/>
        <xdr:cNvCxnSpPr/>
      </xdr:nvCxnSpPr>
      <xdr:spPr>
        <a:xfrm flipV="1">
          <a:off x="7861300" y="5521040"/>
          <a:ext cx="889000" cy="64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97248</xdr:rowOff>
    </xdr:from>
    <xdr:to>
      <xdr:col>46</xdr:col>
      <xdr:colOff>38100</xdr:colOff>
      <xdr:row>34</xdr:row>
      <xdr:rowOff>27398</xdr:rowOff>
    </xdr:to>
    <xdr:sp macro="" textlink="">
      <xdr:nvSpPr>
        <xdr:cNvPr id="294" name="フローチャート: 判断 293"/>
        <xdr:cNvSpPr/>
      </xdr:nvSpPr>
      <xdr:spPr>
        <a:xfrm>
          <a:off x="8699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18525</xdr:rowOff>
    </xdr:from>
    <xdr:ext cx="599010" cy="259045"/>
    <xdr:sp macro="" textlink="">
      <xdr:nvSpPr>
        <xdr:cNvPr id="295" name="テキスト ボックス 294"/>
        <xdr:cNvSpPr txBox="1"/>
      </xdr:nvSpPr>
      <xdr:spPr>
        <a:xfrm>
          <a:off x="8450795" y="58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169647</xdr:rowOff>
    </xdr:from>
    <xdr:to>
      <xdr:col>41</xdr:col>
      <xdr:colOff>50800</xdr:colOff>
      <xdr:row>37</xdr:row>
      <xdr:rowOff>121855</xdr:rowOff>
    </xdr:to>
    <xdr:cxnSp macro="">
      <xdr:nvCxnSpPr>
        <xdr:cNvPr id="296" name="直線コネクタ 295"/>
        <xdr:cNvCxnSpPr/>
      </xdr:nvCxnSpPr>
      <xdr:spPr>
        <a:xfrm flipV="1">
          <a:off x="6972300" y="6170397"/>
          <a:ext cx="889000" cy="29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120360</xdr:rowOff>
    </xdr:from>
    <xdr:to>
      <xdr:col>41</xdr:col>
      <xdr:colOff>101600</xdr:colOff>
      <xdr:row>37</xdr:row>
      <xdr:rowOff>50510</xdr:rowOff>
    </xdr:to>
    <xdr:sp macro="" textlink="">
      <xdr:nvSpPr>
        <xdr:cNvPr id="297" name="フローチャート: 判断 296"/>
        <xdr:cNvSpPr/>
      </xdr:nvSpPr>
      <xdr:spPr>
        <a:xfrm>
          <a:off x="7810500" y="629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41637</xdr:rowOff>
    </xdr:from>
    <xdr:ext cx="534377" cy="259045"/>
    <xdr:sp macro="" textlink="">
      <xdr:nvSpPr>
        <xdr:cNvPr id="298" name="テキスト ボックス 297"/>
        <xdr:cNvSpPr txBox="1"/>
      </xdr:nvSpPr>
      <xdr:spPr>
        <a:xfrm>
          <a:off x="7594111" y="638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148958</xdr:rowOff>
    </xdr:from>
    <xdr:to>
      <xdr:col>36</xdr:col>
      <xdr:colOff>165100</xdr:colOff>
      <xdr:row>37</xdr:row>
      <xdr:rowOff>79108</xdr:rowOff>
    </xdr:to>
    <xdr:sp macro="" textlink="">
      <xdr:nvSpPr>
        <xdr:cNvPr id="299" name="フローチャート: 判断 298"/>
        <xdr:cNvSpPr/>
      </xdr:nvSpPr>
      <xdr:spPr>
        <a:xfrm>
          <a:off x="69215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95635</xdr:rowOff>
    </xdr:from>
    <xdr:ext cx="534377" cy="259045"/>
    <xdr:sp macro="" textlink="">
      <xdr:nvSpPr>
        <xdr:cNvPr id="300" name="テキスト ボックス 299"/>
        <xdr:cNvSpPr txBox="1"/>
      </xdr:nvSpPr>
      <xdr:spPr>
        <a:xfrm>
          <a:off x="6705111" y="609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36354</xdr:rowOff>
    </xdr:from>
    <xdr:to>
      <xdr:col>55</xdr:col>
      <xdr:colOff>50800</xdr:colOff>
      <xdr:row>37</xdr:row>
      <xdr:rowOff>137954</xdr:rowOff>
    </xdr:to>
    <xdr:sp macro="" textlink="">
      <xdr:nvSpPr>
        <xdr:cNvPr id="306" name="楕円 305"/>
        <xdr:cNvSpPr/>
      </xdr:nvSpPr>
      <xdr:spPr>
        <a:xfrm>
          <a:off x="10426700" y="63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122731</xdr:rowOff>
    </xdr:from>
    <xdr:ext cx="534377" cy="259045"/>
    <xdr:sp macro="" textlink="">
      <xdr:nvSpPr>
        <xdr:cNvPr id="307" name="補助費等該当値テキスト"/>
        <xdr:cNvSpPr txBox="1"/>
      </xdr:nvSpPr>
      <xdr:spPr>
        <a:xfrm>
          <a:off x="10528300" y="629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69268</xdr:rowOff>
    </xdr:from>
    <xdr:to>
      <xdr:col>50</xdr:col>
      <xdr:colOff>165100</xdr:colOff>
      <xdr:row>37</xdr:row>
      <xdr:rowOff>170868</xdr:rowOff>
    </xdr:to>
    <xdr:sp macro="" textlink="">
      <xdr:nvSpPr>
        <xdr:cNvPr id="308" name="楕円 307"/>
        <xdr:cNvSpPr/>
      </xdr:nvSpPr>
      <xdr:spPr>
        <a:xfrm>
          <a:off x="9588500" y="641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161995</xdr:rowOff>
    </xdr:from>
    <xdr:ext cx="534377" cy="259045"/>
    <xdr:sp macro="" textlink="">
      <xdr:nvSpPr>
        <xdr:cNvPr id="309" name="テキスト ボックス 308"/>
        <xdr:cNvSpPr txBox="1"/>
      </xdr:nvSpPr>
      <xdr:spPr>
        <a:xfrm>
          <a:off x="9372111" y="650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155290</xdr:rowOff>
    </xdr:from>
    <xdr:to>
      <xdr:col>46</xdr:col>
      <xdr:colOff>38100</xdr:colOff>
      <xdr:row>32</xdr:row>
      <xdr:rowOff>85440</xdr:rowOff>
    </xdr:to>
    <xdr:sp macro="" textlink="">
      <xdr:nvSpPr>
        <xdr:cNvPr id="310" name="楕円 309"/>
        <xdr:cNvSpPr/>
      </xdr:nvSpPr>
      <xdr:spPr>
        <a:xfrm>
          <a:off x="8699500" y="547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101967</xdr:rowOff>
    </xdr:from>
    <xdr:ext cx="599010" cy="259045"/>
    <xdr:sp macro="" textlink="">
      <xdr:nvSpPr>
        <xdr:cNvPr id="311" name="テキスト ボックス 310"/>
        <xdr:cNvSpPr txBox="1"/>
      </xdr:nvSpPr>
      <xdr:spPr>
        <a:xfrm>
          <a:off x="8450795" y="524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118847</xdr:rowOff>
    </xdr:from>
    <xdr:to>
      <xdr:col>41</xdr:col>
      <xdr:colOff>101600</xdr:colOff>
      <xdr:row>36</xdr:row>
      <xdr:rowOff>48997</xdr:rowOff>
    </xdr:to>
    <xdr:sp macro="" textlink="">
      <xdr:nvSpPr>
        <xdr:cNvPr id="312" name="楕円 311"/>
        <xdr:cNvSpPr/>
      </xdr:nvSpPr>
      <xdr:spPr>
        <a:xfrm>
          <a:off x="7810500" y="611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65524</xdr:rowOff>
    </xdr:from>
    <xdr:ext cx="599010" cy="259045"/>
    <xdr:sp macro="" textlink="">
      <xdr:nvSpPr>
        <xdr:cNvPr id="313" name="テキスト ボックス 312"/>
        <xdr:cNvSpPr txBox="1"/>
      </xdr:nvSpPr>
      <xdr:spPr>
        <a:xfrm>
          <a:off x="7561795" y="589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71055</xdr:rowOff>
    </xdr:from>
    <xdr:to>
      <xdr:col>36</xdr:col>
      <xdr:colOff>165100</xdr:colOff>
      <xdr:row>38</xdr:row>
      <xdr:rowOff>1205</xdr:rowOff>
    </xdr:to>
    <xdr:sp macro="" textlink="">
      <xdr:nvSpPr>
        <xdr:cNvPr id="314" name="楕円 313"/>
        <xdr:cNvSpPr/>
      </xdr:nvSpPr>
      <xdr:spPr>
        <a:xfrm>
          <a:off x="6921500" y="64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163782</xdr:rowOff>
    </xdr:from>
    <xdr:ext cx="534377" cy="259045"/>
    <xdr:sp macro="" textlink="">
      <xdr:nvSpPr>
        <xdr:cNvPr id="315" name="テキスト ボックス 314"/>
        <xdr:cNvSpPr txBox="1"/>
      </xdr:nvSpPr>
      <xdr:spPr>
        <a:xfrm>
          <a:off x="6705111" y="650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39" name="直線コネクタ 338"/>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0" name="普通建設事業費最小値テキスト"/>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1" name="直線コネクタ 340"/>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2" name="普通建設事業費最大値テキスト"/>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3" name="直線コネクタ 342"/>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79518</xdr:rowOff>
    </xdr:from>
    <xdr:to>
      <xdr:col>55</xdr:col>
      <xdr:colOff>0</xdr:colOff>
      <xdr:row>57</xdr:row>
      <xdr:rowOff>21217</xdr:rowOff>
    </xdr:to>
    <xdr:cxnSp macro="">
      <xdr:nvCxnSpPr>
        <xdr:cNvPr id="344" name="直線コネクタ 343"/>
        <xdr:cNvCxnSpPr/>
      </xdr:nvCxnSpPr>
      <xdr:spPr>
        <a:xfrm>
          <a:off x="9639300" y="9337818"/>
          <a:ext cx="838200" cy="45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9593</xdr:rowOff>
    </xdr:from>
    <xdr:ext cx="534377" cy="259045"/>
    <xdr:sp macro="" textlink="">
      <xdr:nvSpPr>
        <xdr:cNvPr id="345" name="普通建設事業費平均値テキスト"/>
        <xdr:cNvSpPr txBox="1"/>
      </xdr:nvSpPr>
      <xdr:spPr>
        <a:xfrm>
          <a:off x="10528300" y="9439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46" name="フローチャート: 判断 345"/>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79518</xdr:rowOff>
    </xdr:from>
    <xdr:to>
      <xdr:col>50</xdr:col>
      <xdr:colOff>114300</xdr:colOff>
      <xdr:row>54</xdr:row>
      <xdr:rowOff>125930</xdr:rowOff>
    </xdr:to>
    <xdr:cxnSp macro="">
      <xdr:nvCxnSpPr>
        <xdr:cNvPr id="347" name="直線コネクタ 346"/>
        <xdr:cNvCxnSpPr/>
      </xdr:nvCxnSpPr>
      <xdr:spPr>
        <a:xfrm flipV="1">
          <a:off x="8750300" y="9337818"/>
          <a:ext cx="889000" cy="4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48" name="フローチャート: 判断 347"/>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70345</xdr:rowOff>
    </xdr:from>
    <xdr:ext cx="534377" cy="259045"/>
    <xdr:sp macro="" textlink="">
      <xdr:nvSpPr>
        <xdr:cNvPr id="349" name="テキスト ボックス 348"/>
        <xdr:cNvSpPr txBox="1"/>
      </xdr:nvSpPr>
      <xdr:spPr>
        <a:xfrm>
          <a:off x="9372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125930</xdr:rowOff>
    </xdr:from>
    <xdr:to>
      <xdr:col>45</xdr:col>
      <xdr:colOff>177800</xdr:colOff>
      <xdr:row>54</xdr:row>
      <xdr:rowOff>157996</xdr:rowOff>
    </xdr:to>
    <xdr:cxnSp macro="">
      <xdr:nvCxnSpPr>
        <xdr:cNvPr id="350" name="直線コネクタ 349"/>
        <xdr:cNvCxnSpPr/>
      </xdr:nvCxnSpPr>
      <xdr:spPr>
        <a:xfrm flipV="1">
          <a:off x="7861300" y="9384230"/>
          <a:ext cx="889000" cy="3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1" name="フローチャート: 判断 350"/>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18963</xdr:rowOff>
    </xdr:from>
    <xdr:ext cx="534377" cy="259045"/>
    <xdr:sp macro="" textlink="">
      <xdr:nvSpPr>
        <xdr:cNvPr id="352" name="テキスト ボックス 351"/>
        <xdr:cNvSpPr txBox="1"/>
      </xdr:nvSpPr>
      <xdr:spPr>
        <a:xfrm>
          <a:off x="8483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72354</xdr:rowOff>
    </xdr:from>
    <xdr:to>
      <xdr:col>41</xdr:col>
      <xdr:colOff>50800</xdr:colOff>
      <xdr:row>54</xdr:row>
      <xdr:rowOff>157996</xdr:rowOff>
    </xdr:to>
    <xdr:cxnSp macro="">
      <xdr:nvCxnSpPr>
        <xdr:cNvPr id="353" name="直線コネクタ 352"/>
        <xdr:cNvCxnSpPr/>
      </xdr:nvCxnSpPr>
      <xdr:spPr>
        <a:xfrm>
          <a:off x="6972300" y="9330654"/>
          <a:ext cx="889000" cy="8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4" name="フローチャート: 判断 353"/>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32420</xdr:rowOff>
    </xdr:from>
    <xdr:ext cx="534377" cy="259045"/>
    <xdr:sp macro="" textlink="">
      <xdr:nvSpPr>
        <xdr:cNvPr id="355" name="テキスト ボックス 354"/>
        <xdr:cNvSpPr txBox="1"/>
      </xdr:nvSpPr>
      <xdr:spPr>
        <a:xfrm>
          <a:off x="7594111" y="9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56" name="フローチャート: 判断 355"/>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69392</xdr:rowOff>
    </xdr:from>
    <xdr:ext cx="534377" cy="259045"/>
    <xdr:sp macro="" textlink="">
      <xdr:nvSpPr>
        <xdr:cNvPr id="357" name="テキスト ボックス 356"/>
        <xdr:cNvSpPr txBox="1"/>
      </xdr:nvSpPr>
      <xdr:spPr>
        <a:xfrm>
          <a:off x="6705111" y="96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141867</xdr:rowOff>
    </xdr:from>
    <xdr:to>
      <xdr:col>55</xdr:col>
      <xdr:colOff>50800</xdr:colOff>
      <xdr:row>57</xdr:row>
      <xdr:rowOff>72017</xdr:rowOff>
    </xdr:to>
    <xdr:sp macro="" textlink="">
      <xdr:nvSpPr>
        <xdr:cNvPr id="363" name="楕円 362"/>
        <xdr:cNvSpPr/>
      </xdr:nvSpPr>
      <xdr:spPr>
        <a:xfrm>
          <a:off x="10426700" y="974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120294</xdr:rowOff>
    </xdr:from>
    <xdr:ext cx="534377" cy="259045"/>
    <xdr:sp macro="" textlink="">
      <xdr:nvSpPr>
        <xdr:cNvPr id="364" name="普通建設事業費該当値テキスト"/>
        <xdr:cNvSpPr txBox="1"/>
      </xdr:nvSpPr>
      <xdr:spPr>
        <a:xfrm>
          <a:off x="10528300" y="972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28718</xdr:rowOff>
    </xdr:from>
    <xdr:to>
      <xdr:col>50</xdr:col>
      <xdr:colOff>165100</xdr:colOff>
      <xdr:row>54</xdr:row>
      <xdr:rowOff>130318</xdr:rowOff>
    </xdr:to>
    <xdr:sp macro="" textlink="">
      <xdr:nvSpPr>
        <xdr:cNvPr id="365" name="楕円 364"/>
        <xdr:cNvSpPr/>
      </xdr:nvSpPr>
      <xdr:spPr>
        <a:xfrm>
          <a:off x="9588500" y="92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146845</xdr:rowOff>
    </xdr:from>
    <xdr:ext cx="599010" cy="259045"/>
    <xdr:sp macro="" textlink="">
      <xdr:nvSpPr>
        <xdr:cNvPr id="366" name="テキスト ボックス 365"/>
        <xdr:cNvSpPr txBox="1"/>
      </xdr:nvSpPr>
      <xdr:spPr>
        <a:xfrm>
          <a:off x="9339795" y="906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75130</xdr:rowOff>
    </xdr:from>
    <xdr:to>
      <xdr:col>46</xdr:col>
      <xdr:colOff>38100</xdr:colOff>
      <xdr:row>55</xdr:row>
      <xdr:rowOff>5280</xdr:rowOff>
    </xdr:to>
    <xdr:sp macro="" textlink="">
      <xdr:nvSpPr>
        <xdr:cNvPr id="367" name="楕円 366"/>
        <xdr:cNvSpPr/>
      </xdr:nvSpPr>
      <xdr:spPr>
        <a:xfrm>
          <a:off x="8699500" y="93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21807</xdr:rowOff>
    </xdr:from>
    <xdr:ext cx="599010" cy="259045"/>
    <xdr:sp macro="" textlink="">
      <xdr:nvSpPr>
        <xdr:cNvPr id="368" name="テキスト ボックス 367"/>
        <xdr:cNvSpPr txBox="1"/>
      </xdr:nvSpPr>
      <xdr:spPr>
        <a:xfrm>
          <a:off x="8450795" y="910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107196</xdr:rowOff>
    </xdr:from>
    <xdr:to>
      <xdr:col>41</xdr:col>
      <xdr:colOff>101600</xdr:colOff>
      <xdr:row>55</xdr:row>
      <xdr:rowOff>37346</xdr:rowOff>
    </xdr:to>
    <xdr:sp macro="" textlink="">
      <xdr:nvSpPr>
        <xdr:cNvPr id="369" name="楕円 368"/>
        <xdr:cNvSpPr/>
      </xdr:nvSpPr>
      <xdr:spPr>
        <a:xfrm>
          <a:off x="7810500" y="936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53873</xdr:rowOff>
    </xdr:from>
    <xdr:ext cx="534377" cy="259045"/>
    <xdr:sp macro="" textlink="">
      <xdr:nvSpPr>
        <xdr:cNvPr id="370" name="テキスト ボックス 369"/>
        <xdr:cNvSpPr txBox="1"/>
      </xdr:nvSpPr>
      <xdr:spPr>
        <a:xfrm>
          <a:off x="7594111" y="914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21554</xdr:rowOff>
    </xdr:from>
    <xdr:to>
      <xdr:col>36</xdr:col>
      <xdr:colOff>165100</xdr:colOff>
      <xdr:row>54</xdr:row>
      <xdr:rowOff>123154</xdr:rowOff>
    </xdr:to>
    <xdr:sp macro="" textlink="">
      <xdr:nvSpPr>
        <xdr:cNvPr id="371" name="楕円 370"/>
        <xdr:cNvSpPr/>
      </xdr:nvSpPr>
      <xdr:spPr>
        <a:xfrm>
          <a:off x="6921500" y="92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139681</xdr:rowOff>
    </xdr:from>
    <xdr:ext cx="599010" cy="259045"/>
    <xdr:sp macro="" textlink="">
      <xdr:nvSpPr>
        <xdr:cNvPr id="372" name="テキスト ボックス 371"/>
        <xdr:cNvSpPr txBox="1"/>
      </xdr:nvSpPr>
      <xdr:spPr>
        <a:xfrm>
          <a:off x="6672795" y="905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398" name="直線コネクタ 397"/>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1" name="普通建設事業費 （ うち新規整備　）最大値テキスト"/>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2" name="直線コネクタ 401"/>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46954</xdr:rowOff>
    </xdr:from>
    <xdr:to>
      <xdr:col>55</xdr:col>
      <xdr:colOff>0</xdr:colOff>
      <xdr:row>78</xdr:row>
      <xdr:rowOff>157933</xdr:rowOff>
    </xdr:to>
    <xdr:cxnSp macro="">
      <xdr:nvCxnSpPr>
        <xdr:cNvPr id="403" name="直線コネクタ 402"/>
        <xdr:cNvCxnSpPr/>
      </xdr:nvCxnSpPr>
      <xdr:spPr>
        <a:xfrm>
          <a:off x="9639300" y="13420054"/>
          <a:ext cx="838200" cy="11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4" name="普通建設事業費 （ うち新規整備　）平均値テキスト"/>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05" name="フローチャート: 判断 404"/>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120574</xdr:rowOff>
    </xdr:from>
    <xdr:to>
      <xdr:col>50</xdr:col>
      <xdr:colOff>114300</xdr:colOff>
      <xdr:row>78</xdr:row>
      <xdr:rowOff>46954</xdr:rowOff>
    </xdr:to>
    <xdr:cxnSp macro="">
      <xdr:nvCxnSpPr>
        <xdr:cNvPr id="406" name="直線コネクタ 405"/>
        <xdr:cNvCxnSpPr/>
      </xdr:nvCxnSpPr>
      <xdr:spPr>
        <a:xfrm>
          <a:off x="8750300" y="12979324"/>
          <a:ext cx="889000" cy="44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07" name="フローチャート: 判断 406"/>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101007</xdr:rowOff>
    </xdr:from>
    <xdr:ext cx="534377" cy="259045"/>
    <xdr:sp macro="" textlink="">
      <xdr:nvSpPr>
        <xdr:cNvPr id="408" name="テキスト ボックス 407"/>
        <xdr:cNvSpPr txBox="1"/>
      </xdr:nvSpPr>
      <xdr:spPr>
        <a:xfrm>
          <a:off x="9372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120574</xdr:rowOff>
    </xdr:from>
    <xdr:to>
      <xdr:col>45</xdr:col>
      <xdr:colOff>177800</xdr:colOff>
      <xdr:row>77</xdr:row>
      <xdr:rowOff>153873</xdr:rowOff>
    </xdr:to>
    <xdr:cxnSp macro="">
      <xdr:nvCxnSpPr>
        <xdr:cNvPr id="409" name="直線コネクタ 408"/>
        <xdr:cNvCxnSpPr/>
      </xdr:nvCxnSpPr>
      <xdr:spPr>
        <a:xfrm flipV="1">
          <a:off x="7861300" y="12979324"/>
          <a:ext cx="889000" cy="3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0" name="フローチャート: 判断 409"/>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78322</xdr:rowOff>
    </xdr:from>
    <xdr:ext cx="534377" cy="259045"/>
    <xdr:sp macro="" textlink="">
      <xdr:nvSpPr>
        <xdr:cNvPr id="411" name="テキスト ボックス 410"/>
        <xdr:cNvSpPr txBox="1"/>
      </xdr:nvSpPr>
      <xdr:spPr>
        <a:xfrm>
          <a:off x="8483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153873</xdr:rowOff>
    </xdr:from>
    <xdr:to>
      <xdr:col>41</xdr:col>
      <xdr:colOff>50800</xdr:colOff>
      <xdr:row>78</xdr:row>
      <xdr:rowOff>81690</xdr:rowOff>
    </xdr:to>
    <xdr:cxnSp macro="">
      <xdr:nvCxnSpPr>
        <xdr:cNvPr id="412" name="直線コネクタ 411"/>
        <xdr:cNvCxnSpPr/>
      </xdr:nvCxnSpPr>
      <xdr:spPr>
        <a:xfrm flipV="1">
          <a:off x="6972300" y="13355523"/>
          <a:ext cx="889000" cy="9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3" name="フローチャート: 判断 412"/>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86203</xdr:rowOff>
    </xdr:from>
    <xdr:ext cx="534377" cy="259045"/>
    <xdr:sp macro="" textlink="">
      <xdr:nvSpPr>
        <xdr:cNvPr id="414" name="テキスト ボックス 413"/>
        <xdr:cNvSpPr txBox="1"/>
      </xdr:nvSpPr>
      <xdr:spPr>
        <a:xfrm>
          <a:off x="7594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15" name="フローチャート: 判断 414"/>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114662</xdr:rowOff>
    </xdr:from>
    <xdr:ext cx="534377" cy="259045"/>
    <xdr:sp macro="" textlink="">
      <xdr:nvSpPr>
        <xdr:cNvPr id="416" name="テキスト ボックス 415"/>
        <xdr:cNvSpPr txBox="1"/>
      </xdr:nvSpPr>
      <xdr:spPr>
        <a:xfrm>
          <a:off x="6705111" y="131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107133</xdr:rowOff>
    </xdr:from>
    <xdr:to>
      <xdr:col>55</xdr:col>
      <xdr:colOff>50800</xdr:colOff>
      <xdr:row>79</xdr:row>
      <xdr:rowOff>37283</xdr:rowOff>
    </xdr:to>
    <xdr:sp macro="" textlink="">
      <xdr:nvSpPr>
        <xdr:cNvPr id="422" name="楕円 421"/>
        <xdr:cNvSpPr/>
      </xdr:nvSpPr>
      <xdr:spPr>
        <a:xfrm>
          <a:off x="10426700" y="1348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22060</xdr:rowOff>
    </xdr:from>
    <xdr:ext cx="534377" cy="259045"/>
    <xdr:sp macro="" textlink="">
      <xdr:nvSpPr>
        <xdr:cNvPr id="423" name="普通建設事業費 （ うち新規整備　）該当値テキスト"/>
        <xdr:cNvSpPr txBox="1"/>
      </xdr:nvSpPr>
      <xdr:spPr>
        <a:xfrm>
          <a:off x="10528300" y="1339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167604</xdr:rowOff>
    </xdr:from>
    <xdr:to>
      <xdr:col>50</xdr:col>
      <xdr:colOff>165100</xdr:colOff>
      <xdr:row>78</xdr:row>
      <xdr:rowOff>97754</xdr:rowOff>
    </xdr:to>
    <xdr:sp macro="" textlink="">
      <xdr:nvSpPr>
        <xdr:cNvPr id="424" name="楕円 423"/>
        <xdr:cNvSpPr/>
      </xdr:nvSpPr>
      <xdr:spPr>
        <a:xfrm>
          <a:off x="9588500" y="133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114281</xdr:rowOff>
    </xdr:from>
    <xdr:ext cx="534377" cy="259045"/>
    <xdr:sp macro="" textlink="">
      <xdr:nvSpPr>
        <xdr:cNvPr id="425" name="テキスト ボックス 424"/>
        <xdr:cNvSpPr txBox="1"/>
      </xdr:nvSpPr>
      <xdr:spPr>
        <a:xfrm>
          <a:off x="9372111" y="1314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69774</xdr:rowOff>
    </xdr:from>
    <xdr:to>
      <xdr:col>46</xdr:col>
      <xdr:colOff>38100</xdr:colOff>
      <xdr:row>75</xdr:row>
      <xdr:rowOff>171374</xdr:rowOff>
    </xdr:to>
    <xdr:sp macro="" textlink="">
      <xdr:nvSpPr>
        <xdr:cNvPr id="426" name="楕円 425"/>
        <xdr:cNvSpPr/>
      </xdr:nvSpPr>
      <xdr:spPr>
        <a:xfrm>
          <a:off x="8699500" y="1292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16451</xdr:rowOff>
    </xdr:from>
    <xdr:ext cx="534377" cy="259045"/>
    <xdr:sp macro="" textlink="">
      <xdr:nvSpPr>
        <xdr:cNvPr id="427" name="テキスト ボックス 426"/>
        <xdr:cNvSpPr txBox="1"/>
      </xdr:nvSpPr>
      <xdr:spPr>
        <a:xfrm>
          <a:off x="8483111" y="127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103073</xdr:rowOff>
    </xdr:from>
    <xdr:to>
      <xdr:col>41</xdr:col>
      <xdr:colOff>101600</xdr:colOff>
      <xdr:row>78</xdr:row>
      <xdr:rowOff>33223</xdr:rowOff>
    </xdr:to>
    <xdr:sp macro="" textlink="">
      <xdr:nvSpPr>
        <xdr:cNvPr id="428" name="楕円 427"/>
        <xdr:cNvSpPr/>
      </xdr:nvSpPr>
      <xdr:spPr>
        <a:xfrm>
          <a:off x="7810500" y="1330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49750</xdr:rowOff>
    </xdr:from>
    <xdr:ext cx="534377" cy="259045"/>
    <xdr:sp macro="" textlink="">
      <xdr:nvSpPr>
        <xdr:cNvPr id="429" name="テキスト ボックス 428"/>
        <xdr:cNvSpPr txBox="1"/>
      </xdr:nvSpPr>
      <xdr:spPr>
        <a:xfrm>
          <a:off x="7594111" y="1307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30890</xdr:rowOff>
    </xdr:from>
    <xdr:to>
      <xdr:col>36</xdr:col>
      <xdr:colOff>165100</xdr:colOff>
      <xdr:row>78</xdr:row>
      <xdr:rowOff>132490</xdr:rowOff>
    </xdr:to>
    <xdr:sp macro="" textlink="">
      <xdr:nvSpPr>
        <xdr:cNvPr id="430" name="楕円 429"/>
        <xdr:cNvSpPr/>
      </xdr:nvSpPr>
      <xdr:spPr>
        <a:xfrm>
          <a:off x="6921500" y="1340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123617</xdr:rowOff>
    </xdr:from>
    <xdr:ext cx="534377" cy="259045"/>
    <xdr:sp macro="" textlink="">
      <xdr:nvSpPr>
        <xdr:cNvPr id="431" name="テキスト ボックス 430"/>
        <xdr:cNvSpPr txBox="1"/>
      </xdr:nvSpPr>
      <xdr:spPr>
        <a:xfrm>
          <a:off x="6705111" y="1349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5" name="テキスト ボックス 444"/>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7" name="テキスト ボックス 446"/>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1" name="テキスト ボックス 450"/>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59" name="直線コネクタ 458"/>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0" name="普通建設事業費 （ うち更新整備　）最小値テキスト"/>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1" name="直線コネクタ 460"/>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2" name="普通建設事業費 （ うち更新整備　）最大値テキスト"/>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3" name="直線コネクタ 462"/>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148087</xdr:rowOff>
    </xdr:from>
    <xdr:to>
      <xdr:col>55</xdr:col>
      <xdr:colOff>0</xdr:colOff>
      <xdr:row>96</xdr:row>
      <xdr:rowOff>149244</xdr:rowOff>
    </xdr:to>
    <xdr:cxnSp macro="">
      <xdr:nvCxnSpPr>
        <xdr:cNvPr id="464" name="直線コネクタ 463"/>
        <xdr:cNvCxnSpPr/>
      </xdr:nvCxnSpPr>
      <xdr:spPr>
        <a:xfrm>
          <a:off x="9639300" y="16092937"/>
          <a:ext cx="838200" cy="5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46226</xdr:rowOff>
    </xdr:from>
    <xdr:ext cx="534377" cy="259045"/>
    <xdr:sp macro="" textlink="">
      <xdr:nvSpPr>
        <xdr:cNvPr id="465" name="普通建設事業費 （ うち更新整備　）平均値テキスト"/>
        <xdr:cNvSpPr txBox="1"/>
      </xdr:nvSpPr>
      <xdr:spPr>
        <a:xfrm>
          <a:off x="10528300" y="16333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66" name="フローチャート: 判断 465"/>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148087</xdr:rowOff>
    </xdr:from>
    <xdr:to>
      <xdr:col>50</xdr:col>
      <xdr:colOff>114300</xdr:colOff>
      <xdr:row>97</xdr:row>
      <xdr:rowOff>107068</xdr:rowOff>
    </xdr:to>
    <xdr:cxnSp macro="">
      <xdr:nvCxnSpPr>
        <xdr:cNvPr id="467" name="直線コネクタ 466"/>
        <xdr:cNvCxnSpPr/>
      </xdr:nvCxnSpPr>
      <xdr:spPr>
        <a:xfrm flipV="1">
          <a:off x="8750300" y="16092937"/>
          <a:ext cx="889000" cy="6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68" name="フローチャート: 判断 467"/>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143922</xdr:rowOff>
    </xdr:from>
    <xdr:ext cx="534377" cy="259045"/>
    <xdr:sp macro="" textlink="">
      <xdr:nvSpPr>
        <xdr:cNvPr id="469" name="テキスト ボックス 468"/>
        <xdr:cNvSpPr txBox="1"/>
      </xdr:nvSpPr>
      <xdr:spPr>
        <a:xfrm>
          <a:off x="9372111" y="166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36159</xdr:rowOff>
    </xdr:from>
    <xdr:to>
      <xdr:col>45</xdr:col>
      <xdr:colOff>177800</xdr:colOff>
      <xdr:row>97</xdr:row>
      <xdr:rowOff>107068</xdr:rowOff>
    </xdr:to>
    <xdr:cxnSp macro="">
      <xdr:nvCxnSpPr>
        <xdr:cNvPr id="470" name="直線コネクタ 469"/>
        <xdr:cNvCxnSpPr/>
      </xdr:nvCxnSpPr>
      <xdr:spPr>
        <a:xfrm>
          <a:off x="7861300" y="16323909"/>
          <a:ext cx="889000" cy="41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1" name="フローチャート: 判断 470"/>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102599</xdr:rowOff>
    </xdr:from>
    <xdr:ext cx="534377" cy="259045"/>
    <xdr:sp macro="" textlink="">
      <xdr:nvSpPr>
        <xdr:cNvPr id="472" name="テキスト ボックス 471"/>
        <xdr:cNvSpPr txBox="1"/>
      </xdr:nvSpPr>
      <xdr:spPr>
        <a:xfrm>
          <a:off x="8483111" y="1621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36159</xdr:rowOff>
    </xdr:from>
    <xdr:to>
      <xdr:col>41</xdr:col>
      <xdr:colOff>50800</xdr:colOff>
      <xdr:row>95</xdr:row>
      <xdr:rowOff>112626</xdr:rowOff>
    </xdr:to>
    <xdr:cxnSp macro="">
      <xdr:nvCxnSpPr>
        <xdr:cNvPr id="473" name="直線コネクタ 472"/>
        <xdr:cNvCxnSpPr/>
      </xdr:nvCxnSpPr>
      <xdr:spPr>
        <a:xfrm flipV="1">
          <a:off x="6972300" y="16323909"/>
          <a:ext cx="889000" cy="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74" name="フローチャート: 判断 473"/>
        <xdr:cNvSpPr/>
      </xdr:nvSpPr>
      <xdr:spPr>
        <a:xfrm>
          <a:off x="7810500" y="1644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79985</xdr:rowOff>
    </xdr:from>
    <xdr:ext cx="534377" cy="259045"/>
    <xdr:sp macro="" textlink="">
      <xdr:nvSpPr>
        <xdr:cNvPr id="475" name="テキスト ボックス 474"/>
        <xdr:cNvSpPr txBox="1"/>
      </xdr:nvSpPr>
      <xdr:spPr>
        <a:xfrm>
          <a:off x="7594111" y="1653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76" name="フローチャート: 判断 475"/>
        <xdr:cNvSpPr/>
      </xdr:nvSpPr>
      <xdr:spPr>
        <a:xfrm>
          <a:off x="6921500" y="165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152223</xdr:rowOff>
    </xdr:from>
    <xdr:ext cx="534377" cy="259045"/>
    <xdr:sp macro="" textlink="">
      <xdr:nvSpPr>
        <xdr:cNvPr id="477" name="テキスト ボックス 476"/>
        <xdr:cNvSpPr txBox="1"/>
      </xdr:nvSpPr>
      <xdr:spPr>
        <a:xfrm>
          <a:off x="6705111" y="1661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98444</xdr:rowOff>
    </xdr:from>
    <xdr:to>
      <xdr:col>55</xdr:col>
      <xdr:colOff>50800</xdr:colOff>
      <xdr:row>97</xdr:row>
      <xdr:rowOff>28594</xdr:rowOff>
    </xdr:to>
    <xdr:sp macro="" textlink="">
      <xdr:nvSpPr>
        <xdr:cNvPr id="483" name="楕円 482"/>
        <xdr:cNvSpPr/>
      </xdr:nvSpPr>
      <xdr:spPr>
        <a:xfrm>
          <a:off x="10426700" y="1655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76871</xdr:rowOff>
    </xdr:from>
    <xdr:ext cx="534377" cy="259045"/>
    <xdr:sp macro="" textlink="">
      <xdr:nvSpPr>
        <xdr:cNvPr id="484" name="普通建設事業費 （ うち更新整備　）該当値テキスト"/>
        <xdr:cNvSpPr txBox="1"/>
      </xdr:nvSpPr>
      <xdr:spPr>
        <a:xfrm>
          <a:off x="10528300" y="1653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97287</xdr:rowOff>
    </xdr:from>
    <xdr:to>
      <xdr:col>50</xdr:col>
      <xdr:colOff>165100</xdr:colOff>
      <xdr:row>94</xdr:row>
      <xdr:rowOff>27437</xdr:rowOff>
    </xdr:to>
    <xdr:sp macro="" textlink="">
      <xdr:nvSpPr>
        <xdr:cNvPr id="485" name="楕円 484"/>
        <xdr:cNvSpPr/>
      </xdr:nvSpPr>
      <xdr:spPr>
        <a:xfrm>
          <a:off x="9588500" y="1604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43964</xdr:rowOff>
    </xdr:from>
    <xdr:ext cx="534377" cy="259045"/>
    <xdr:sp macro="" textlink="">
      <xdr:nvSpPr>
        <xdr:cNvPr id="486" name="テキスト ボックス 485"/>
        <xdr:cNvSpPr txBox="1"/>
      </xdr:nvSpPr>
      <xdr:spPr>
        <a:xfrm>
          <a:off x="9372111" y="1581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56268</xdr:rowOff>
    </xdr:from>
    <xdr:to>
      <xdr:col>46</xdr:col>
      <xdr:colOff>38100</xdr:colOff>
      <xdr:row>97</xdr:row>
      <xdr:rowOff>157868</xdr:rowOff>
    </xdr:to>
    <xdr:sp macro="" textlink="">
      <xdr:nvSpPr>
        <xdr:cNvPr id="487" name="楕円 486"/>
        <xdr:cNvSpPr/>
      </xdr:nvSpPr>
      <xdr:spPr>
        <a:xfrm>
          <a:off x="8699500" y="166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148995</xdr:rowOff>
    </xdr:from>
    <xdr:ext cx="534377" cy="259045"/>
    <xdr:sp macro="" textlink="">
      <xdr:nvSpPr>
        <xdr:cNvPr id="488" name="テキスト ボックス 487"/>
        <xdr:cNvSpPr txBox="1"/>
      </xdr:nvSpPr>
      <xdr:spPr>
        <a:xfrm>
          <a:off x="8483111" y="1677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156809</xdr:rowOff>
    </xdr:from>
    <xdr:to>
      <xdr:col>41</xdr:col>
      <xdr:colOff>101600</xdr:colOff>
      <xdr:row>95</xdr:row>
      <xdr:rowOff>86959</xdr:rowOff>
    </xdr:to>
    <xdr:sp macro="" textlink="">
      <xdr:nvSpPr>
        <xdr:cNvPr id="489" name="楕円 488"/>
        <xdr:cNvSpPr/>
      </xdr:nvSpPr>
      <xdr:spPr>
        <a:xfrm>
          <a:off x="7810500" y="1627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103486</xdr:rowOff>
    </xdr:from>
    <xdr:ext cx="534377" cy="259045"/>
    <xdr:sp macro="" textlink="">
      <xdr:nvSpPr>
        <xdr:cNvPr id="490" name="テキスト ボックス 489"/>
        <xdr:cNvSpPr txBox="1"/>
      </xdr:nvSpPr>
      <xdr:spPr>
        <a:xfrm>
          <a:off x="7594111" y="1604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61826</xdr:rowOff>
    </xdr:from>
    <xdr:to>
      <xdr:col>36</xdr:col>
      <xdr:colOff>165100</xdr:colOff>
      <xdr:row>95</xdr:row>
      <xdr:rowOff>163426</xdr:rowOff>
    </xdr:to>
    <xdr:sp macro="" textlink="">
      <xdr:nvSpPr>
        <xdr:cNvPr id="491" name="楕円 490"/>
        <xdr:cNvSpPr/>
      </xdr:nvSpPr>
      <xdr:spPr>
        <a:xfrm>
          <a:off x="6921500" y="1634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8503</xdr:rowOff>
    </xdr:from>
    <xdr:ext cx="534377" cy="259045"/>
    <xdr:sp macro="" textlink="">
      <xdr:nvSpPr>
        <xdr:cNvPr id="492" name="テキスト ボックス 491"/>
        <xdr:cNvSpPr txBox="1"/>
      </xdr:nvSpPr>
      <xdr:spPr>
        <a:xfrm>
          <a:off x="6705111" y="161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4" name="直線コネクタ 513"/>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17" name="災害復旧事業費最大値テキスト"/>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18" name="直線コネクタ 517"/>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137917</xdr:rowOff>
    </xdr:from>
    <xdr:to>
      <xdr:col>85</xdr:col>
      <xdr:colOff>127000</xdr:colOff>
      <xdr:row>38</xdr:row>
      <xdr:rowOff>139700</xdr:rowOff>
    </xdr:to>
    <xdr:cxnSp macro="">
      <xdr:nvCxnSpPr>
        <xdr:cNvPr id="519" name="直線コネクタ 518"/>
        <xdr:cNvCxnSpPr/>
      </xdr:nvCxnSpPr>
      <xdr:spPr>
        <a:xfrm>
          <a:off x="15481300" y="6653017"/>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0" name="災害復旧事業費平均値テキスト"/>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1" name="フローチャート: 判断 520"/>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128270</xdr:rowOff>
    </xdr:from>
    <xdr:to>
      <xdr:col>81</xdr:col>
      <xdr:colOff>50800</xdr:colOff>
      <xdr:row>38</xdr:row>
      <xdr:rowOff>137917</xdr:rowOff>
    </xdr:to>
    <xdr:cxnSp macro="">
      <xdr:nvCxnSpPr>
        <xdr:cNvPr id="522" name="直線コネクタ 521"/>
        <xdr:cNvCxnSpPr/>
      </xdr:nvCxnSpPr>
      <xdr:spPr>
        <a:xfrm>
          <a:off x="14592300" y="6471920"/>
          <a:ext cx="889000" cy="18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3" name="フローチャート: 判断 522"/>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4" name="テキスト ボックス 523"/>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128270</xdr:rowOff>
    </xdr:from>
    <xdr:to>
      <xdr:col>76</xdr:col>
      <xdr:colOff>114300</xdr:colOff>
      <xdr:row>38</xdr:row>
      <xdr:rowOff>53152</xdr:rowOff>
    </xdr:to>
    <xdr:cxnSp macro="">
      <xdr:nvCxnSpPr>
        <xdr:cNvPr id="525" name="直線コネクタ 524"/>
        <xdr:cNvCxnSpPr/>
      </xdr:nvCxnSpPr>
      <xdr:spPr>
        <a:xfrm flipV="1">
          <a:off x="13703300" y="6471920"/>
          <a:ext cx="889000" cy="9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26" name="フローチャート: 判断 525"/>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27" name="テキスト ボックス 526"/>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53152</xdr:rowOff>
    </xdr:from>
    <xdr:to>
      <xdr:col>71</xdr:col>
      <xdr:colOff>177800</xdr:colOff>
      <xdr:row>38</xdr:row>
      <xdr:rowOff>137826</xdr:rowOff>
    </xdr:to>
    <xdr:cxnSp macro="">
      <xdr:nvCxnSpPr>
        <xdr:cNvPr id="528" name="直線コネクタ 527"/>
        <xdr:cNvCxnSpPr/>
      </xdr:nvCxnSpPr>
      <xdr:spPr>
        <a:xfrm flipV="1">
          <a:off x="12814300" y="6568252"/>
          <a:ext cx="889000" cy="8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29" name="フローチャート: 判断 528"/>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85412</xdr:rowOff>
    </xdr:from>
    <xdr:ext cx="469744" cy="259045"/>
    <xdr:sp macro="" textlink="">
      <xdr:nvSpPr>
        <xdr:cNvPr id="530" name="テキスト ボックス 529"/>
        <xdr:cNvSpPr txBox="1"/>
      </xdr:nvSpPr>
      <xdr:spPr>
        <a:xfrm>
          <a:off x="13468428" y="60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1" name="フローチャート: 判断 530"/>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119382</xdr:rowOff>
    </xdr:from>
    <xdr:ext cx="469744" cy="259045"/>
    <xdr:sp macro="" textlink="">
      <xdr:nvSpPr>
        <xdr:cNvPr id="532" name="テキスト ボックス 531"/>
        <xdr:cNvSpPr txBox="1"/>
      </xdr:nvSpPr>
      <xdr:spPr>
        <a:xfrm>
          <a:off x="12579428" y="612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8" name="楕円 537"/>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9"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87117</xdr:rowOff>
    </xdr:from>
    <xdr:to>
      <xdr:col>81</xdr:col>
      <xdr:colOff>101600</xdr:colOff>
      <xdr:row>39</xdr:row>
      <xdr:rowOff>17267</xdr:rowOff>
    </xdr:to>
    <xdr:sp macro="" textlink="">
      <xdr:nvSpPr>
        <xdr:cNvPr id="540" name="楕円 539"/>
        <xdr:cNvSpPr/>
      </xdr:nvSpPr>
      <xdr:spPr>
        <a:xfrm>
          <a:off x="15430500" y="660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8394</xdr:rowOff>
    </xdr:from>
    <xdr:ext cx="313932" cy="259045"/>
    <xdr:sp macro="" textlink="">
      <xdr:nvSpPr>
        <xdr:cNvPr id="541" name="テキスト ボックス 540"/>
        <xdr:cNvSpPr txBox="1"/>
      </xdr:nvSpPr>
      <xdr:spPr>
        <a:xfrm>
          <a:off x="15324333" y="6694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77470</xdr:rowOff>
    </xdr:from>
    <xdr:to>
      <xdr:col>76</xdr:col>
      <xdr:colOff>165100</xdr:colOff>
      <xdr:row>38</xdr:row>
      <xdr:rowOff>7620</xdr:rowOff>
    </xdr:to>
    <xdr:sp macro="" textlink="">
      <xdr:nvSpPr>
        <xdr:cNvPr id="542" name="楕円 541"/>
        <xdr:cNvSpPr/>
      </xdr:nvSpPr>
      <xdr:spPr>
        <a:xfrm>
          <a:off x="14541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170197</xdr:rowOff>
    </xdr:from>
    <xdr:ext cx="469744" cy="259045"/>
    <xdr:sp macro="" textlink="">
      <xdr:nvSpPr>
        <xdr:cNvPr id="543" name="テキスト ボックス 542"/>
        <xdr:cNvSpPr txBox="1"/>
      </xdr:nvSpPr>
      <xdr:spPr>
        <a:xfrm>
          <a:off x="14357428"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2352</xdr:rowOff>
    </xdr:from>
    <xdr:to>
      <xdr:col>72</xdr:col>
      <xdr:colOff>38100</xdr:colOff>
      <xdr:row>38</xdr:row>
      <xdr:rowOff>103952</xdr:rowOff>
    </xdr:to>
    <xdr:sp macro="" textlink="">
      <xdr:nvSpPr>
        <xdr:cNvPr id="544" name="楕円 543"/>
        <xdr:cNvSpPr/>
      </xdr:nvSpPr>
      <xdr:spPr>
        <a:xfrm>
          <a:off x="13652500" y="651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95079</xdr:rowOff>
    </xdr:from>
    <xdr:ext cx="469744" cy="259045"/>
    <xdr:sp macro="" textlink="">
      <xdr:nvSpPr>
        <xdr:cNvPr id="545" name="テキスト ボックス 544"/>
        <xdr:cNvSpPr txBox="1"/>
      </xdr:nvSpPr>
      <xdr:spPr>
        <a:xfrm>
          <a:off x="13468428" y="661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87026</xdr:rowOff>
    </xdr:from>
    <xdr:to>
      <xdr:col>67</xdr:col>
      <xdr:colOff>101600</xdr:colOff>
      <xdr:row>39</xdr:row>
      <xdr:rowOff>17176</xdr:rowOff>
    </xdr:to>
    <xdr:sp macro="" textlink="">
      <xdr:nvSpPr>
        <xdr:cNvPr id="546" name="楕円 545"/>
        <xdr:cNvSpPr/>
      </xdr:nvSpPr>
      <xdr:spPr>
        <a:xfrm>
          <a:off x="12763500" y="66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8303</xdr:rowOff>
    </xdr:from>
    <xdr:ext cx="313932" cy="259045"/>
    <xdr:sp macro="" textlink="">
      <xdr:nvSpPr>
        <xdr:cNvPr id="547" name="テキスト ボックス 546"/>
        <xdr:cNvSpPr txBox="1"/>
      </xdr:nvSpPr>
      <xdr:spPr>
        <a:xfrm>
          <a:off x="12657333" y="669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0" name="直線コネクタ 619"/>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1" name="公債費最小値テキスト"/>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2" name="直線コネクタ 621"/>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3" name="公債費最大値テキスト"/>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4" name="直線コネクタ 623"/>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60769</xdr:rowOff>
    </xdr:from>
    <xdr:to>
      <xdr:col>85</xdr:col>
      <xdr:colOff>127000</xdr:colOff>
      <xdr:row>75</xdr:row>
      <xdr:rowOff>76212</xdr:rowOff>
    </xdr:to>
    <xdr:cxnSp macro="">
      <xdr:nvCxnSpPr>
        <xdr:cNvPr id="625" name="直線コネクタ 624"/>
        <xdr:cNvCxnSpPr/>
      </xdr:nvCxnSpPr>
      <xdr:spPr>
        <a:xfrm flipV="1">
          <a:off x="15481300" y="12919519"/>
          <a:ext cx="8382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160176</xdr:rowOff>
    </xdr:from>
    <xdr:ext cx="534377" cy="259045"/>
    <xdr:sp macro="" textlink="">
      <xdr:nvSpPr>
        <xdr:cNvPr id="626" name="公債費平均値テキスト"/>
        <xdr:cNvSpPr txBox="1"/>
      </xdr:nvSpPr>
      <xdr:spPr>
        <a:xfrm>
          <a:off x="16370300" y="12676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27" name="フローチャート: 判断 626"/>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76212</xdr:rowOff>
    </xdr:from>
    <xdr:to>
      <xdr:col>81</xdr:col>
      <xdr:colOff>50800</xdr:colOff>
      <xdr:row>75</xdr:row>
      <xdr:rowOff>137261</xdr:rowOff>
    </xdr:to>
    <xdr:cxnSp macro="">
      <xdr:nvCxnSpPr>
        <xdr:cNvPr id="628" name="直線コネクタ 627"/>
        <xdr:cNvCxnSpPr/>
      </xdr:nvCxnSpPr>
      <xdr:spPr>
        <a:xfrm flipV="1">
          <a:off x="14592300" y="12934962"/>
          <a:ext cx="889000" cy="6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29" name="フローチャート: 判断 628"/>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89819</xdr:rowOff>
    </xdr:from>
    <xdr:ext cx="534377" cy="259045"/>
    <xdr:sp macro="" textlink="">
      <xdr:nvSpPr>
        <xdr:cNvPr id="630" name="テキスト ボックス 629"/>
        <xdr:cNvSpPr txBox="1"/>
      </xdr:nvSpPr>
      <xdr:spPr>
        <a:xfrm>
          <a:off x="15214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137261</xdr:rowOff>
    </xdr:from>
    <xdr:to>
      <xdr:col>76</xdr:col>
      <xdr:colOff>114300</xdr:colOff>
      <xdr:row>76</xdr:row>
      <xdr:rowOff>14515</xdr:rowOff>
    </xdr:to>
    <xdr:cxnSp macro="">
      <xdr:nvCxnSpPr>
        <xdr:cNvPr id="631" name="直線コネクタ 630"/>
        <xdr:cNvCxnSpPr/>
      </xdr:nvCxnSpPr>
      <xdr:spPr>
        <a:xfrm flipV="1">
          <a:off x="13703300" y="12996011"/>
          <a:ext cx="889000" cy="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2" name="フローチャート: 判断 631"/>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100893</xdr:rowOff>
    </xdr:from>
    <xdr:ext cx="534377" cy="259045"/>
    <xdr:sp macro="" textlink="">
      <xdr:nvSpPr>
        <xdr:cNvPr id="633" name="テキスト ボックス 632"/>
        <xdr:cNvSpPr txBox="1"/>
      </xdr:nvSpPr>
      <xdr:spPr>
        <a:xfrm>
          <a:off x="14325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14515</xdr:rowOff>
    </xdr:from>
    <xdr:to>
      <xdr:col>71</xdr:col>
      <xdr:colOff>177800</xdr:colOff>
      <xdr:row>76</xdr:row>
      <xdr:rowOff>50088</xdr:rowOff>
    </xdr:to>
    <xdr:cxnSp macro="">
      <xdr:nvCxnSpPr>
        <xdr:cNvPr id="634" name="直線コネクタ 633"/>
        <xdr:cNvCxnSpPr/>
      </xdr:nvCxnSpPr>
      <xdr:spPr>
        <a:xfrm flipV="1">
          <a:off x="12814300" y="13044715"/>
          <a:ext cx="889000" cy="3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35" name="フローチャート: 判断 634"/>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143476</xdr:rowOff>
    </xdr:from>
    <xdr:ext cx="534377" cy="259045"/>
    <xdr:sp macro="" textlink="">
      <xdr:nvSpPr>
        <xdr:cNvPr id="636" name="テキスト ボックス 635"/>
        <xdr:cNvSpPr txBox="1"/>
      </xdr:nvSpPr>
      <xdr:spPr>
        <a:xfrm>
          <a:off x="13436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37" name="フローチャート: 判断 636"/>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157992</xdr:rowOff>
    </xdr:from>
    <xdr:ext cx="534377" cy="259045"/>
    <xdr:sp macro="" textlink="">
      <xdr:nvSpPr>
        <xdr:cNvPr id="638" name="テキスト ボックス 637"/>
        <xdr:cNvSpPr txBox="1"/>
      </xdr:nvSpPr>
      <xdr:spPr>
        <a:xfrm>
          <a:off x="12547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9969</xdr:rowOff>
    </xdr:from>
    <xdr:to>
      <xdr:col>85</xdr:col>
      <xdr:colOff>177800</xdr:colOff>
      <xdr:row>75</xdr:row>
      <xdr:rowOff>111569</xdr:rowOff>
    </xdr:to>
    <xdr:sp macro="" textlink="">
      <xdr:nvSpPr>
        <xdr:cNvPr id="644" name="楕円 643"/>
        <xdr:cNvSpPr/>
      </xdr:nvSpPr>
      <xdr:spPr>
        <a:xfrm>
          <a:off x="16268700" y="1286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159846</xdr:rowOff>
    </xdr:from>
    <xdr:ext cx="534377" cy="259045"/>
    <xdr:sp macro="" textlink="">
      <xdr:nvSpPr>
        <xdr:cNvPr id="645" name="公債費該当値テキスト"/>
        <xdr:cNvSpPr txBox="1"/>
      </xdr:nvSpPr>
      <xdr:spPr>
        <a:xfrm>
          <a:off x="16370300" y="128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25412</xdr:rowOff>
    </xdr:from>
    <xdr:to>
      <xdr:col>81</xdr:col>
      <xdr:colOff>101600</xdr:colOff>
      <xdr:row>75</xdr:row>
      <xdr:rowOff>127012</xdr:rowOff>
    </xdr:to>
    <xdr:sp macro="" textlink="">
      <xdr:nvSpPr>
        <xdr:cNvPr id="646" name="楕円 645"/>
        <xdr:cNvSpPr/>
      </xdr:nvSpPr>
      <xdr:spPr>
        <a:xfrm>
          <a:off x="15430500" y="128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118139</xdr:rowOff>
    </xdr:from>
    <xdr:ext cx="534377" cy="259045"/>
    <xdr:sp macro="" textlink="">
      <xdr:nvSpPr>
        <xdr:cNvPr id="647" name="テキスト ボックス 646"/>
        <xdr:cNvSpPr txBox="1"/>
      </xdr:nvSpPr>
      <xdr:spPr>
        <a:xfrm>
          <a:off x="15214111" y="1297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86461</xdr:rowOff>
    </xdr:from>
    <xdr:to>
      <xdr:col>76</xdr:col>
      <xdr:colOff>165100</xdr:colOff>
      <xdr:row>76</xdr:row>
      <xdr:rowOff>16611</xdr:rowOff>
    </xdr:to>
    <xdr:sp macro="" textlink="">
      <xdr:nvSpPr>
        <xdr:cNvPr id="648" name="楕円 647"/>
        <xdr:cNvSpPr/>
      </xdr:nvSpPr>
      <xdr:spPr>
        <a:xfrm>
          <a:off x="14541500" y="129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7738</xdr:rowOff>
    </xdr:from>
    <xdr:ext cx="534377" cy="259045"/>
    <xdr:sp macro="" textlink="">
      <xdr:nvSpPr>
        <xdr:cNvPr id="649" name="テキスト ボックス 648"/>
        <xdr:cNvSpPr txBox="1"/>
      </xdr:nvSpPr>
      <xdr:spPr>
        <a:xfrm>
          <a:off x="14325111" y="1303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135166</xdr:rowOff>
    </xdr:from>
    <xdr:to>
      <xdr:col>72</xdr:col>
      <xdr:colOff>38100</xdr:colOff>
      <xdr:row>76</xdr:row>
      <xdr:rowOff>65317</xdr:rowOff>
    </xdr:to>
    <xdr:sp macro="" textlink="">
      <xdr:nvSpPr>
        <xdr:cNvPr id="650" name="楕円 649"/>
        <xdr:cNvSpPr/>
      </xdr:nvSpPr>
      <xdr:spPr>
        <a:xfrm>
          <a:off x="13652500" y="129939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56442</xdr:rowOff>
    </xdr:from>
    <xdr:ext cx="534377" cy="259045"/>
    <xdr:sp macro="" textlink="">
      <xdr:nvSpPr>
        <xdr:cNvPr id="651" name="テキスト ボックス 650"/>
        <xdr:cNvSpPr txBox="1"/>
      </xdr:nvSpPr>
      <xdr:spPr>
        <a:xfrm>
          <a:off x="13436111" y="1308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170738</xdr:rowOff>
    </xdr:from>
    <xdr:to>
      <xdr:col>67</xdr:col>
      <xdr:colOff>101600</xdr:colOff>
      <xdr:row>76</xdr:row>
      <xdr:rowOff>100888</xdr:rowOff>
    </xdr:to>
    <xdr:sp macro="" textlink="">
      <xdr:nvSpPr>
        <xdr:cNvPr id="652" name="楕円 651"/>
        <xdr:cNvSpPr/>
      </xdr:nvSpPr>
      <xdr:spPr>
        <a:xfrm>
          <a:off x="12763500" y="1302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92015</xdr:rowOff>
    </xdr:from>
    <xdr:ext cx="534377" cy="259045"/>
    <xdr:sp macro="" textlink="">
      <xdr:nvSpPr>
        <xdr:cNvPr id="653" name="テキスト ボックス 652"/>
        <xdr:cNvSpPr txBox="1"/>
      </xdr:nvSpPr>
      <xdr:spPr>
        <a:xfrm>
          <a:off x="12547111" y="1312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77" name="直線コネクタ 676"/>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78" name="積立金最小値テキスト"/>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79" name="直線コネクタ 678"/>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0" name="積立金最大値テキスト"/>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1" name="直線コネクタ 680"/>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168466</xdr:rowOff>
    </xdr:from>
    <xdr:to>
      <xdr:col>85</xdr:col>
      <xdr:colOff>127000</xdr:colOff>
      <xdr:row>97</xdr:row>
      <xdr:rowOff>32689</xdr:rowOff>
    </xdr:to>
    <xdr:cxnSp macro="">
      <xdr:nvCxnSpPr>
        <xdr:cNvPr id="682" name="直線コネクタ 681"/>
        <xdr:cNvCxnSpPr/>
      </xdr:nvCxnSpPr>
      <xdr:spPr>
        <a:xfrm flipV="1">
          <a:off x="15481300" y="16627666"/>
          <a:ext cx="838200" cy="3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155097</xdr:rowOff>
    </xdr:from>
    <xdr:ext cx="534377" cy="259045"/>
    <xdr:sp macro="" textlink="">
      <xdr:nvSpPr>
        <xdr:cNvPr id="683" name="積立金平均値テキスト"/>
        <xdr:cNvSpPr txBox="1"/>
      </xdr:nvSpPr>
      <xdr:spPr>
        <a:xfrm>
          <a:off x="16370300" y="1661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4" name="フローチャート: 判断 683"/>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32689</xdr:rowOff>
    </xdr:from>
    <xdr:to>
      <xdr:col>81</xdr:col>
      <xdr:colOff>50800</xdr:colOff>
      <xdr:row>98</xdr:row>
      <xdr:rowOff>43408</xdr:rowOff>
    </xdr:to>
    <xdr:cxnSp macro="">
      <xdr:nvCxnSpPr>
        <xdr:cNvPr id="685" name="直線コネクタ 684"/>
        <xdr:cNvCxnSpPr/>
      </xdr:nvCxnSpPr>
      <xdr:spPr>
        <a:xfrm flipV="1">
          <a:off x="14592300" y="16663339"/>
          <a:ext cx="889000" cy="18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86" name="フローチャート: 判断 685"/>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87" name="テキスト ボックス 686"/>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43408</xdr:rowOff>
    </xdr:from>
    <xdr:to>
      <xdr:col>76</xdr:col>
      <xdr:colOff>114300</xdr:colOff>
      <xdr:row>98</xdr:row>
      <xdr:rowOff>126606</xdr:rowOff>
    </xdr:to>
    <xdr:cxnSp macro="">
      <xdr:nvCxnSpPr>
        <xdr:cNvPr id="688" name="直線コネクタ 687"/>
        <xdr:cNvCxnSpPr/>
      </xdr:nvCxnSpPr>
      <xdr:spPr>
        <a:xfrm flipV="1">
          <a:off x="13703300" y="16845508"/>
          <a:ext cx="889000" cy="8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89" name="フローチャート: 判断 688"/>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0" name="テキスト ボックス 689"/>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104254</xdr:rowOff>
    </xdr:from>
    <xdr:to>
      <xdr:col>71</xdr:col>
      <xdr:colOff>177800</xdr:colOff>
      <xdr:row>98</xdr:row>
      <xdr:rowOff>126606</xdr:rowOff>
    </xdr:to>
    <xdr:cxnSp macro="">
      <xdr:nvCxnSpPr>
        <xdr:cNvPr id="691" name="直線コネクタ 690"/>
        <xdr:cNvCxnSpPr/>
      </xdr:nvCxnSpPr>
      <xdr:spPr>
        <a:xfrm>
          <a:off x="12814300" y="16906354"/>
          <a:ext cx="8890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2" name="フローチャート: 判断 691"/>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88256</xdr:rowOff>
    </xdr:from>
    <xdr:ext cx="534377" cy="259045"/>
    <xdr:sp macro="" textlink="">
      <xdr:nvSpPr>
        <xdr:cNvPr id="693" name="テキスト ボックス 692"/>
        <xdr:cNvSpPr txBox="1"/>
      </xdr:nvSpPr>
      <xdr:spPr>
        <a:xfrm>
          <a:off x="13436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4" name="フローチャート: 判断 693"/>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116312</xdr:rowOff>
    </xdr:from>
    <xdr:ext cx="534377" cy="259045"/>
    <xdr:sp macro="" textlink="">
      <xdr:nvSpPr>
        <xdr:cNvPr id="695" name="テキスト ボックス 694"/>
        <xdr:cNvSpPr txBox="1"/>
      </xdr:nvSpPr>
      <xdr:spPr>
        <a:xfrm>
          <a:off x="12547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117666</xdr:rowOff>
    </xdr:from>
    <xdr:to>
      <xdr:col>85</xdr:col>
      <xdr:colOff>177800</xdr:colOff>
      <xdr:row>97</xdr:row>
      <xdr:rowOff>47816</xdr:rowOff>
    </xdr:to>
    <xdr:sp macro="" textlink="">
      <xdr:nvSpPr>
        <xdr:cNvPr id="701" name="楕円 700"/>
        <xdr:cNvSpPr/>
      </xdr:nvSpPr>
      <xdr:spPr>
        <a:xfrm>
          <a:off x="16268700" y="165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140543</xdr:rowOff>
    </xdr:from>
    <xdr:ext cx="534377" cy="259045"/>
    <xdr:sp macro="" textlink="">
      <xdr:nvSpPr>
        <xdr:cNvPr id="702" name="積立金該当値テキスト"/>
        <xdr:cNvSpPr txBox="1"/>
      </xdr:nvSpPr>
      <xdr:spPr>
        <a:xfrm>
          <a:off x="16370300" y="1642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153339</xdr:rowOff>
    </xdr:from>
    <xdr:to>
      <xdr:col>81</xdr:col>
      <xdr:colOff>101600</xdr:colOff>
      <xdr:row>97</xdr:row>
      <xdr:rowOff>83489</xdr:rowOff>
    </xdr:to>
    <xdr:sp macro="" textlink="">
      <xdr:nvSpPr>
        <xdr:cNvPr id="703" name="楕円 702"/>
        <xdr:cNvSpPr/>
      </xdr:nvSpPr>
      <xdr:spPr>
        <a:xfrm>
          <a:off x="15430500" y="1661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74616</xdr:rowOff>
    </xdr:from>
    <xdr:ext cx="534377" cy="259045"/>
    <xdr:sp macro="" textlink="">
      <xdr:nvSpPr>
        <xdr:cNvPr id="704" name="テキスト ボックス 703"/>
        <xdr:cNvSpPr txBox="1"/>
      </xdr:nvSpPr>
      <xdr:spPr>
        <a:xfrm>
          <a:off x="15214111" y="1670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164058</xdr:rowOff>
    </xdr:from>
    <xdr:to>
      <xdr:col>76</xdr:col>
      <xdr:colOff>165100</xdr:colOff>
      <xdr:row>98</xdr:row>
      <xdr:rowOff>94208</xdr:rowOff>
    </xdr:to>
    <xdr:sp macro="" textlink="">
      <xdr:nvSpPr>
        <xdr:cNvPr id="705" name="楕円 704"/>
        <xdr:cNvSpPr/>
      </xdr:nvSpPr>
      <xdr:spPr>
        <a:xfrm>
          <a:off x="14541500" y="167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85335</xdr:rowOff>
    </xdr:from>
    <xdr:ext cx="534377" cy="259045"/>
    <xdr:sp macro="" textlink="">
      <xdr:nvSpPr>
        <xdr:cNvPr id="706" name="テキスト ボックス 705"/>
        <xdr:cNvSpPr txBox="1"/>
      </xdr:nvSpPr>
      <xdr:spPr>
        <a:xfrm>
          <a:off x="14325111" y="1688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75806</xdr:rowOff>
    </xdr:from>
    <xdr:to>
      <xdr:col>72</xdr:col>
      <xdr:colOff>38100</xdr:colOff>
      <xdr:row>99</xdr:row>
      <xdr:rowOff>5956</xdr:rowOff>
    </xdr:to>
    <xdr:sp macro="" textlink="">
      <xdr:nvSpPr>
        <xdr:cNvPr id="707" name="楕円 706"/>
        <xdr:cNvSpPr/>
      </xdr:nvSpPr>
      <xdr:spPr>
        <a:xfrm>
          <a:off x="13652500" y="1687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168533</xdr:rowOff>
    </xdr:from>
    <xdr:ext cx="469744" cy="259045"/>
    <xdr:sp macro="" textlink="">
      <xdr:nvSpPr>
        <xdr:cNvPr id="708" name="テキスト ボックス 707"/>
        <xdr:cNvSpPr txBox="1"/>
      </xdr:nvSpPr>
      <xdr:spPr>
        <a:xfrm>
          <a:off x="13468428" y="169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53454</xdr:rowOff>
    </xdr:from>
    <xdr:to>
      <xdr:col>67</xdr:col>
      <xdr:colOff>101600</xdr:colOff>
      <xdr:row>98</xdr:row>
      <xdr:rowOff>155054</xdr:rowOff>
    </xdr:to>
    <xdr:sp macro="" textlink="">
      <xdr:nvSpPr>
        <xdr:cNvPr id="709" name="楕円 708"/>
        <xdr:cNvSpPr/>
      </xdr:nvSpPr>
      <xdr:spPr>
        <a:xfrm>
          <a:off x="12763500" y="1685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146181</xdr:rowOff>
    </xdr:from>
    <xdr:ext cx="469744" cy="259045"/>
    <xdr:sp macro="" textlink="">
      <xdr:nvSpPr>
        <xdr:cNvPr id="710" name="テキスト ボックス 709"/>
        <xdr:cNvSpPr txBox="1"/>
      </xdr:nvSpPr>
      <xdr:spPr>
        <a:xfrm>
          <a:off x="12579428" y="1694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36" name="直線コネクタ 735"/>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39" name="投資及び出資金最大値テキスト"/>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0" name="直線コネクタ 739"/>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55183</xdr:rowOff>
    </xdr:from>
    <xdr:to>
      <xdr:col>116</xdr:col>
      <xdr:colOff>63500</xdr:colOff>
      <xdr:row>38</xdr:row>
      <xdr:rowOff>73373</xdr:rowOff>
    </xdr:to>
    <xdr:cxnSp macro="">
      <xdr:nvCxnSpPr>
        <xdr:cNvPr id="741" name="直線コネクタ 740"/>
        <xdr:cNvCxnSpPr/>
      </xdr:nvCxnSpPr>
      <xdr:spPr>
        <a:xfrm flipV="1">
          <a:off x="21323300" y="6570283"/>
          <a:ext cx="838200" cy="1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15271</xdr:rowOff>
    </xdr:from>
    <xdr:ext cx="469744" cy="259045"/>
    <xdr:sp macro="" textlink="">
      <xdr:nvSpPr>
        <xdr:cNvPr id="742" name="投資及び出資金平均値テキスト"/>
        <xdr:cNvSpPr txBox="1"/>
      </xdr:nvSpPr>
      <xdr:spPr>
        <a:xfrm>
          <a:off x="22212300" y="6530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3" name="フローチャート: 判断 742"/>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73373</xdr:rowOff>
    </xdr:from>
    <xdr:to>
      <xdr:col>111</xdr:col>
      <xdr:colOff>177800</xdr:colOff>
      <xdr:row>38</xdr:row>
      <xdr:rowOff>79970</xdr:rowOff>
    </xdr:to>
    <xdr:cxnSp macro="">
      <xdr:nvCxnSpPr>
        <xdr:cNvPr id="744" name="直線コネクタ 743"/>
        <xdr:cNvCxnSpPr/>
      </xdr:nvCxnSpPr>
      <xdr:spPr>
        <a:xfrm flipV="1">
          <a:off x="20434300" y="6588473"/>
          <a:ext cx="889000" cy="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5" name="フローチャート: 判断 744"/>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145966</xdr:rowOff>
    </xdr:from>
    <xdr:ext cx="469744" cy="259045"/>
    <xdr:sp macro="" textlink="">
      <xdr:nvSpPr>
        <xdr:cNvPr id="746" name="テキスト ボックス 745"/>
        <xdr:cNvSpPr txBox="1"/>
      </xdr:nvSpPr>
      <xdr:spPr>
        <a:xfrm>
          <a:off x="21088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79970</xdr:rowOff>
    </xdr:from>
    <xdr:to>
      <xdr:col>107</xdr:col>
      <xdr:colOff>50800</xdr:colOff>
      <xdr:row>39</xdr:row>
      <xdr:rowOff>41173</xdr:rowOff>
    </xdr:to>
    <xdr:cxnSp macro="">
      <xdr:nvCxnSpPr>
        <xdr:cNvPr id="747" name="直線コネクタ 746"/>
        <xdr:cNvCxnSpPr/>
      </xdr:nvCxnSpPr>
      <xdr:spPr>
        <a:xfrm flipV="1">
          <a:off x="19545300" y="6595070"/>
          <a:ext cx="889000" cy="13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48" name="フローチャート: 判断 747"/>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162196</xdr:rowOff>
    </xdr:from>
    <xdr:ext cx="469744" cy="259045"/>
    <xdr:sp macro="" textlink="">
      <xdr:nvSpPr>
        <xdr:cNvPr id="749" name="テキスト ボックス 748"/>
        <xdr:cNvSpPr txBox="1"/>
      </xdr:nvSpPr>
      <xdr:spPr>
        <a:xfrm>
          <a:off x="20199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38953</xdr:rowOff>
    </xdr:from>
    <xdr:to>
      <xdr:col>102</xdr:col>
      <xdr:colOff>114300</xdr:colOff>
      <xdr:row>39</xdr:row>
      <xdr:rowOff>41173</xdr:rowOff>
    </xdr:to>
    <xdr:cxnSp macro="">
      <xdr:nvCxnSpPr>
        <xdr:cNvPr id="750" name="直線コネクタ 749"/>
        <xdr:cNvCxnSpPr/>
      </xdr:nvCxnSpPr>
      <xdr:spPr>
        <a:xfrm>
          <a:off x="18656300" y="6725503"/>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1" name="フローチャート: 判断 750"/>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23625</xdr:rowOff>
    </xdr:from>
    <xdr:ext cx="469744" cy="259045"/>
    <xdr:sp macro="" textlink="">
      <xdr:nvSpPr>
        <xdr:cNvPr id="752" name="テキスト ボックス 751"/>
        <xdr:cNvSpPr txBox="1"/>
      </xdr:nvSpPr>
      <xdr:spPr>
        <a:xfrm>
          <a:off x="19310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3" name="フローチャート: 判断 752"/>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65556</xdr:rowOff>
    </xdr:from>
    <xdr:ext cx="469744" cy="259045"/>
    <xdr:sp macro="" textlink="">
      <xdr:nvSpPr>
        <xdr:cNvPr id="754" name="テキスト ボックス 753"/>
        <xdr:cNvSpPr txBox="1"/>
      </xdr:nvSpPr>
      <xdr:spPr>
        <a:xfrm>
          <a:off x="18421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4383</xdr:rowOff>
    </xdr:from>
    <xdr:to>
      <xdr:col>116</xdr:col>
      <xdr:colOff>114300</xdr:colOff>
      <xdr:row>38</xdr:row>
      <xdr:rowOff>105983</xdr:rowOff>
    </xdr:to>
    <xdr:sp macro="" textlink="">
      <xdr:nvSpPr>
        <xdr:cNvPr id="760" name="楕円 759"/>
        <xdr:cNvSpPr/>
      </xdr:nvSpPr>
      <xdr:spPr>
        <a:xfrm>
          <a:off x="22110700" y="65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27260</xdr:rowOff>
    </xdr:from>
    <xdr:ext cx="469744" cy="259045"/>
    <xdr:sp macro="" textlink="">
      <xdr:nvSpPr>
        <xdr:cNvPr id="761" name="投資及び出資金該当値テキスト"/>
        <xdr:cNvSpPr txBox="1"/>
      </xdr:nvSpPr>
      <xdr:spPr>
        <a:xfrm>
          <a:off x="22212300" y="637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22573</xdr:rowOff>
    </xdr:from>
    <xdr:to>
      <xdr:col>112</xdr:col>
      <xdr:colOff>38100</xdr:colOff>
      <xdr:row>38</xdr:row>
      <xdr:rowOff>124173</xdr:rowOff>
    </xdr:to>
    <xdr:sp macro="" textlink="">
      <xdr:nvSpPr>
        <xdr:cNvPr id="762" name="楕円 761"/>
        <xdr:cNvSpPr/>
      </xdr:nvSpPr>
      <xdr:spPr>
        <a:xfrm>
          <a:off x="21272500" y="653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140700</xdr:rowOff>
    </xdr:from>
    <xdr:ext cx="469744" cy="259045"/>
    <xdr:sp macro="" textlink="">
      <xdr:nvSpPr>
        <xdr:cNvPr id="763" name="テキスト ボックス 762"/>
        <xdr:cNvSpPr txBox="1"/>
      </xdr:nvSpPr>
      <xdr:spPr>
        <a:xfrm>
          <a:off x="21088428" y="631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29170</xdr:rowOff>
    </xdr:from>
    <xdr:to>
      <xdr:col>107</xdr:col>
      <xdr:colOff>101600</xdr:colOff>
      <xdr:row>38</xdr:row>
      <xdr:rowOff>130770</xdr:rowOff>
    </xdr:to>
    <xdr:sp macro="" textlink="">
      <xdr:nvSpPr>
        <xdr:cNvPr id="764" name="楕円 763"/>
        <xdr:cNvSpPr/>
      </xdr:nvSpPr>
      <xdr:spPr>
        <a:xfrm>
          <a:off x="20383500" y="65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147297</xdr:rowOff>
    </xdr:from>
    <xdr:ext cx="469744" cy="259045"/>
    <xdr:sp macro="" textlink="">
      <xdr:nvSpPr>
        <xdr:cNvPr id="765" name="テキスト ボックス 764"/>
        <xdr:cNvSpPr txBox="1"/>
      </xdr:nvSpPr>
      <xdr:spPr>
        <a:xfrm>
          <a:off x="20199428" y="631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161823</xdr:rowOff>
    </xdr:from>
    <xdr:to>
      <xdr:col>102</xdr:col>
      <xdr:colOff>165100</xdr:colOff>
      <xdr:row>39</xdr:row>
      <xdr:rowOff>91973</xdr:rowOff>
    </xdr:to>
    <xdr:sp macro="" textlink="">
      <xdr:nvSpPr>
        <xdr:cNvPr id="766" name="楕円 765"/>
        <xdr:cNvSpPr/>
      </xdr:nvSpPr>
      <xdr:spPr>
        <a:xfrm>
          <a:off x="19494500" y="66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83100</xdr:rowOff>
    </xdr:from>
    <xdr:ext cx="469744" cy="259045"/>
    <xdr:sp macro="" textlink="">
      <xdr:nvSpPr>
        <xdr:cNvPr id="767" name="テキスト ボックス 766"/>
        <xdr:cNvSpPr txBox="1"/>
      </xdr:nvSpPr>
      <xdr:spPr>
        <a:xfrm>
          <a:off x="19310428" y="676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159603</xdr:rowOff>
    </xdr:from>
    <xdr:to>
      <xdr:col>98</xdr:col>
      <xdr:colOff>38100</xdr:colOff>
      <xdr:row>39</xdr:row>
      <xdr:rowOff>89753</xdr:rowOff>
    </xdr:to>
    <xdr:sp macro="" textlink="">
      <xdr:nvSpPr>
        <xdr:cNvPr id="768" name="楕円 767"/>
        <xdr:cNvSpPr/>
      </xdr:nvSpPr>
      <xdr:spPr>
        <a:xfrm>
          <a:off x="18605500" y="66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80880</xdr:rowOff>
    </xdr:from>
    <xdr:ext cx="469744" cy="259045"/>
    <xdr:sp macro="" textlink="">
      <xdr:nvSpPr>
        <xdr:cNvPr id="769" name="テキスト ボックス 768"/>
        <xdr:cNvSpPr txBox="1"/>
      </xdr:nvSpPr>
      <xdr:spPr>
        <a:xfrm>
          <a:off x="18421428" y="676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3" name="直線コネクタ 792"/>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796" name="貸付金最大値テキスト"/>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797" name="直線コネクタ 796"/>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104572</xdr:rowOff>
    </xdr:from>
    <xdr:to>
      <xdr:col>116</xdr:col>
      <xdr:colOff>63500</xdr:colOff>
      <xdr:row>57</xdr:row>
      <xdr:rowOff>105143</xdr:rowOff>
    </xdr:to>
    <xdr:cxnSp macro="">
      <xdr:nvCxnSpPr>
        <xdr:cNvPr id="798" name="直線コネクタ 797"/>
        <xdr:cNvCxnSpPr/>
      </xdr:nvCxnSpPr>
      <xdr:spPr>
        <a:xfrm>
          <a:off x="21323300" y="9877222"/>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116667</xdr:rowOff>
    </xdr:from>
    <xdr:ext cx="469744" cy="259045"/>
    <xdr:sp macro="" textlink="">
      <xdr:nvSpPr>
        <xdr:cNvPr id="799" name="貸付金平均値テキスト"/>
        <xdr:cNvSpPr txBox="1"/>
      </xdr:nvSpPr>
      <xdr:spPr>
        <a:xfrm>
          <a:off x="22212300" y="9889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0" name="フローチャート: 判断 799"/>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104572</xdr:rowOff>
    </xdr:from>
    <xdr:to>
      <xdr:col>111</xdr:col>
      <xdr:colOff>177800</xdr:colOff>
      <xdr:row>57</xdr:row>
      <xdr:rowOff>111316</xdr:rowOff>
    </xdr:to>
    <xdr:cxnSp macro="">
      <xdr:nvCxnSpPr>
        <xdr:cNvPr id="801" name="直線コネクタ 800"/>
        <xdr:cNvCxnSpPr/>
      </xdr:nvCxnSpPr>
      <xdr:spPr>
        <a:xfrm flipV="1">
          <a:off x="20434300" y="9877222"/>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2" name="フローチャート: 判断 801"/>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27588</xdr:rowOff>
    </xdr:from>
    <xdr:ext cx="469744" cy="259045"/>
    <xdr:sp macro="" textlink="">
      <xdr:nvSpPr>
        <xdr:cNvPr id="803" name="テキスト ボックス 802"/>
        <xdr:cNvSpPr txBox="1"/>
      </xdr:nvSpPr>
      <xdr:spPr>
        <a:xfrm>
          <a:off x="21088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111316</xdr:rowOff>
    </xdr:from>
    <xdr:to>
      <xdr:col>107</xdr:col>
      <xdr:colOff>50800</xdr:colOff>
      <xdr:row>57</xdr:row>
      <xdr:rowOff>115697</xdr:rowOff>
    </xdr:to>
    <xdr:cxnSp macro="">
      <xdr:nvCxnSpPr>
        <xdr:cNvPr id="804" name="直線コネクタ 803"/>
        <xdr:cNvCxnSpPr/>
      </xdr:nvCxnSpPr>
      <xdr:spPr>
        <a:xfrm flipV="1">
          <a:off x="19545300" y="9883966"/>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05" name="フローチャート: 判断 804"/>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31361</xdr:rowOff>
    </xdr:from>
    <xdr:ext cx="469744" cy="259045"/>
    <xdr:sp macro="" textlink="">
      <xdr:nvSpPr>
        <xdr:cNvPr id="806" name="テキスト ボックス 805"/>
        <xdr:cNvSpPr txBox="1"/>
      </xdr:nvSpPr>
      <xdr:spPr>
        <a:xfrm>
          <a:off x="20199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115697</xdr:rowOff>
    </xdr:from>
    <xdr:to>
      <xdr:col>102</xdr:col>
      <xdr:colOff>114300</xdr:colOff>
      <xdr:row>57</xdr:row>
      <xdr:rowOff>118859</xdr:rowOff>
    </xdr:to>
    <xdr:cxnSp macro="">
      <xdr:nvCxnSpPr>
        <xdr:cNvPr id="807" name="直線コネクタ 806"/>
        <xdr:cNvCxnSpPr/>
      </xdr:nvCxnSpPr>
      <xdr:spPr>
        <a:xfrm flipV="1">
          <a:off x="18656300" y="9888347"/>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08" name="フローチャート: 判断 807"/>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69118</xdr:rowOff>
    </xdr:from>
    <xdr:ext cx="469744" cy="259045"/>
    <xdr:sp macro="" textlink="">
      <xdr:nvSpPr>
        <xdr:cNvPr id="809" name="テキスト ボックス 808"/>
        <xdr:cNvSpPr txBox="1"/>
      </xdr:nvSpPr>
      <xdr:spPr>
        <a:xfrm>
          <a:off x="19310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0" name="フローチャート: 判断 809"/>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67556</xdr:rowOff>
    </xdr:from>
    <xdr:ext cx="469744" cy="259045"/>
    <xdr:sp macro="" textlink="">
      <xdr:nvSpPr>
        <xdr:cNvPr id="811" name="テキスト ボックス 810"/>
        <xdr:cNvSpPr txBox="1"/>
      </xdr:nvSpPr>
      <xdr:spPr>
        <a:xfrm>
          <a:off x="18421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54343</xdr:rowOff>
    </xdr:from>
    <xdr:to>
      <xdr:col>116</xdr:col>
      <xdr:colOff>114300</xdr:colOff>
      <xdr:row>57</xdr:row>
      <xdr:rowOff>155943</xdr:rowOff>
    </xdr:to>
    <xdr:sp macro="" textlink="">
      <xdr:nvSpPr>
        <xdr:cNvPr id="817" name="楕円 816"/>
        <xdr:cNvSpPr/>
      </xdr:nvSpPr>
      <xdr:spPr>
        <a:xfrm>
          <a:off x="22110700" y="98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77220</xdr:rowOff>
    </xdr:from>
    <xdr:ext cx="469744" cy="259045"/>
    <xdr:sp macro="" textlink="">
      <xdr:nvSpPr>
        <xdr:cNvPr id="818" name="貸付金該当値テキスト"/>
        <xdr:cNvSpPr txBox="1"/>
      </xdr:nvSpPr>
      <xdr:spPr>
        <a:xfrm>
          <a:off x="22212300" y="967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53772</xdr:rowOff>
    </xdr:from>
    <xdr:to>
      <xdr:col>112</xdr:col>
      <xdr:colOff>38100</xdr:colOff>
      <xdr:row>57</xdr:row>
      <xdr:rowOff>155372</xdr:rowOff>
    </xdr:to>
    <xdr:sp macro="" textlink="">
      <xdr:nvSpPr>
        <xdr:cNvPr id="819" name="楕円 818"/>
        <xdr:cNvSpPr/>
      </xdr:nvSpPr>
      <xdr:spPr>
        <a:xfrm>
          <a:off x="21272500" y="98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449</xdr:rowOff>
    </xdr:from>
    <xdr:ext cx="469744" cy="259045"/>
    <xdr:sp macro="" textlink="">
      <xdr:nvSpPr>
        <xdr:cNvPr id="820" name="テキスト ボックス 819"/>
        <xdr:cNvSpPr txBox="1"/>
      </xdr:nvSpPr>
      <xdr:spPr>
        <a:xfrm>
          <a:off x="21088428" y="960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60516</xdr:rowOff>
    </xdr:from>
    <xdr:to>
      <xdr:col>107</xdr:col>
      <xdr:colOff>101600</xdr:colOff>
      <xdr:row>57</xdr:row>
      <xdr:rowOff>162116</xdr:rowOff>
    </xdr:to>
    <xdr:sp macro="" textlink="">
      <xdr:nvSpPr>
        <xdr:cNvPr id="821" name="楕円 820"/>
        <xdr:cNvSpPr/>
      </xdr:nvSpPr>
      <xdr:spPr>
        <a:xfrm>
          <a:off x="20383500" y="983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7193</xdr:rowOff>
    </xdr:from>
    <xdr:ext cx="469744" cy="259045"/>
    <xdr:sp macro="" textlink="">
      <xdr:nvSpPr>
        <xdr:cNvPr id="822" name="テキスト ボックス 821"/>
        <xdr:cNvSpPr txBox="1"/>
      </xdr:nvSpPr>
      <xdr:spPr>
        <a:xfrm>
          <a:off x="20199428" y="960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64897</xdr:rowOff>
    </xdr:from>
    <xdr:to>
      <xdr:col>102</xdr:col>
      <xdr:colOff>165100</xdr:colOff>
      <xdr:row>57</xdr:row>
      <xdr:rowOff>166497</xdr:rowOff>
    </xdr:to>
    <xdr:sp macro="" textlink="">
      <xdr:nvSpPr>
        <xdr:cNvPr id="823" name="楕円 822"/>
        <xdr:cNvSpPr/>
      </xdr:nvSpPr>
      <xdr:spPr>
        <a:xfrm>
          <a:off x="19494500" y="983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11574</xdr:rowOff>
    </xdr:from>
    <xdr:ext cx="469744" cy="259045"/>
    <xdr:sp macro="" textlink="">
      <xdr:nvSpPr>
        <xdr:cNvPr id="824" name="テキスト ボックス 823"/>
        <xdr:cNvSpPr txBox="1"/>
      </xdr:nvSpPr>
      <xdr:spPr>
        <a:xfrm>
          <a:off x="19310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68059</xdr:rowOff>
    </xdr:from>
    <xdr:to>
      <xdr:col>98</xdr:col>
      <xdr:colOff>38100</xdr:colOff>
      <xdr:row>57</xdr:row>
      <xdr:rowOff>169659</xdr:rowOff>
    </xdr:to>
    <xdr:sp macro="" textlink="">
      <xdr:nvSpPr>
        <xdr:cNvPr id="825" name="楕円 824"/>
        <xdr:cNvSpPr/>
      </xdr:nvSpPr>
      <xdr:spPr>
        <a:xfrm>
          <a:off x="18605500" y="984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14736</xdr:rowOff>
    </xdr:from>
    <xdr:ext cx="469744" cy="259045"/>
    <xdr:sp macro="" textlink="">
      <xdr:nvSpPr>
        <xdr:cNvPr id="826" name="テキスト ボックス 825"/>
        <xdr:cNvSpPr txBox="1"/>
      </xdr:nvSpPr>
      <xdr:spPr>
        <a:xfrm>
          <a:off x="18421428" y="961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1" name="直線コネクタ 850"/>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2" name="繰出金最小値テキスト"/>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3" name="直線コネクタ 852"/>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4" name="繰出金最大値テキスト"/>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5" name="直線コネクタ 854"/>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139928</xdr:rowOff>
    </xdr:from>
    <xdr:to>
      <xdr:col>116</xdr:col>
      <xdr:colOff>63500</xdr:colOff>
      <xdr:row>76</xdr:row>
      <xdr:rowOff>167112</xdr:rowOff>
    </xdr:to>
    <xdr:cxnSp macro="">
      <xdr:nvCxnSpPr>
        <xdr:cNvPr id="856" name="直線コネクタ 855"/>
        <xdr:cNvCxnSpPr/>
      </xdr:nvCxnSpPr>
      <xdr:spPr>
        <a:xfrm flipV="1">
          <a:off x="21323300" y="13170128"/>
          <a:ext cx="838200" cy="2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57218</xdr:rowOff>
    </xdr:from>
    <xdr:ext cx="534377" cy="259045"/>
    <xdr:sp macro="" textlink="">
      <xdr:nvSpPr>
        <xdr:cNvPr id="857" name="繰出金平均値テキスト"/>
        <xdr:cNvSpPr txBox="1"/>
      </xdr:nvSpPr>
      <xdr:spPr>
        <a:xfrm>
          <a:off x="22212300" y="129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58" name="フローチャート: 判断 857"/>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167112</xdr:rowOff>
    </xdr:from>
    <xdr:to>
      <xdr:col>111</xdr:col>
      <xdr:colOff>177800</xdr:colOff>
      <xdr:row>77</xdr:row>
      <xdr:rowOff>20713</xdr:rowOff>
    </xdr:to>
    <xdr:cxnSp macro="">
      <xdr:nvCxnSpPr>
        <xdr:cNvPr id="859" name="直線コネクタ 858"/>
        <xdr:cNvCxnSpPr/>
      </xdr:nvCxnSpPr>
      <xdr:spPr>
        <a:xfrm flipV="1">
          <a:off x="20434300" y="13197312"/>
          <a:ext cx="8890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0" name="フローチャート: 判断 859"/>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162336</xdr:rowOff>
    </xdr:from>
    <xdr:ext cx="534377" cy="259045"/>
    <xdr:sp macro="" textlink="">
      <xdr:nvSpPr>
        <xdr:cNvPr id="861" name="テキスト ボックス 860"/>
        <xdr:cNvSpPr txBox="1"/>
      </xdr:nvSpPr>
      <xdr:spPr>
        <a:xfrm>
          <a:off x="21056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167075</xdr:rowOff>
    </xdr:from>
    <xdr:to>
      <xdr:col>107</xdr:col>
      <xdr:colOff>50800</xdr:colOff>
      <xdr:row>77</xdr:row>
      <xdr:rowOff>20713</xdr:rowOff>
    </xdr:to>
    <xdr:cxnSp macro="">
      <xdr:nvCxnSpPr>
        <xdr:cNvPr id="862" name="直線コネクタ 861"/>
        <xdr:cNvCxnSpPr/>
      </xdr:nvCxnSpPr>
      <xdr:spPr>
        <a:xfrm>
          <a:off x="19545300" y="13025825"/>
          <a:ext cx="889000" cy="19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3" name="フローチャート: 判断 862"/>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7135</xdr:rowOff>
    </xdr:from>
    <xdr:ext cx="534377" cy="259045"/>
    <xdr:sp macro="" textlink="">
      <xdr:nvSpPr>
        <xdr:cNvPr id="864" name="テキスト ボックス 863"/>
        <xdr:cNvSpPr txBox="1"/>
      </xdr:nvSpPr>
      <xdr:spPr>
        <a:xfrm>
          <a:off x="20167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167075</xdr:rowOff>
    </xdr:from>
    <xdr:to>
      <xdr:col>102</xdr:col>
      <xdr:colOff>114300</xdr:colOff>
      <xdr:row>75</xdr:row>
      <xdr:rowOff>167208</xdr:rowOff>
    </xdr:to>
    <xdr:cxnSp macro="">
      <xdr:nvCxnSpPr>
        <xdr:cNvPr id="865" name="直線コネクタ 864"/>
        <xdr:cNvCxnSpPr/>
      </xdr:nvCxnSpPr>
      <xdr:spPr>
        <a:xfrm flipV="1">
          <a:off x="18656300" y="13025825"/>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66" name="フローチャート: 判断 865"/>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55363</xdr:rowOff>
    </xdr:from>
    <xdr:ext cx="534377" cy="259045"/>
    <xdr:sp macro="" textlink="">
      <xdr:nvSpPr>
        <xdr:cNvPr id="867" name="テキスト ボックス 866"/>
        <xdr:cNvSpPr txBox="1"/>
      </xdr:nvSpPr>
      <xdr:spPr>
        <a:xfrm>
          <a:off x="19278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68" name="フローチャート: 判断 867"/>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57504</xdr:rowOff>
    </xdr:from>
    <xdr:ext cx="534377" cy="259045"/>
    <xdr:sp macro="" textlink="">
      <xdr:nvSpPr>
        <xdr:cNvPr id="869" name="テキスト ボックス 868"/>
        <xdr:cNvSpPr txBox="1"/>
      </xdr:nvSpPr>
      <xdr:spPr>
        <a:xfrm>
          <a:off x="18389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89128</xdr:rowOff>
    </xdr:from>
    <xdr:to>
      <xdr:col>116</xdr:col>
      <xdr:colOff>114300</xdr:colOff>
      <xdr:row>77</xdr:row>
      <xdr:rowOff>19278</xdr:rowOff>
    </xdr:to>
    <xdr:sp macro="" textlink="">
      <xdr:nvSpPr>
        <xdr:cNvPr id="875" name="楕円 874"/>
        <xdr:cNvSpPr/>
      </xdr:nvSpPr>
      <xdr:spPr>
        <a:xfrm>
          <a:off x="22110700" y="131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67555</xdr:rowOff>
    </xdr:from>
    <xdr:ext cx="534377" cy="259045"/>
    <xdr:sp macro="" textlink="">
      <xdr:nvSpPr>
        <xdr:cNvPr id="876" name="繰出金該当値テキスト"/>
        <xdr:cNvSpPr txBox="1"/>
      </xdr:nvSpPr>
      <xdr:spPr>
        <a:xfrm>
          <a:off x="22212300" y="1309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116312</xdr:rowOff>
    </xdr:from>
    <xdr:to>
      <xdr:col>112</xdr:col>
      <xdr:colOff>38100</xdr:colOff>
      <xdr:row>77</xdr:row>
      <xdr:rowOff>46462</xdr:rowOff>
    </xdr:to>
    <xdr:sp macro="" textlink="">
      <xdr:nvSpPr>
        <xdr:cNvPr id="877" name="楕円 876"/>
        <xdr:cNvSpPr/>
      </xdr:nvSpPr>
      <xdr:spPr>
        <a:xfrm>
          <a:off x="21272500" y="131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37589</xdr:rowOff>
    </xdr:from>
    <xdr:ext cx="534377" cy="259045"/>
    <xdr:sp macro="" textlink="">
      <xdr:nvSpPr>
        <xdr:cNvPr id="878" name="テキスト ボックス 877"/>
        <xdr:cNvSpPr txBox="1"/>
      </xdr:nvSpPr>
      <xdr:spPr>
        <a:xfrm>
          <a:off x="21056111" y="1323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141363</xdr:rowOff>
    </xdr:from>
    <xdr:to>
      <xdr:col>107</xdr:col>
      <xdr:colOff>101600</xdr:colOff>
      <xdr:row>77</xdr:row>
      <xdr:rowOff>71513</xdr:rowOff>
    </xdr:to>
    <xdr:sp macro="" textlink="">
      <xdr:nvSpPr>
        <xdr:cNvPr id="879" name="楕円 878"/>
        <xdr:cNvSpPr/>
      </xdr:nvSpPr>
      <xdr:spPr>
        <a:xfrm>
          <a:off x="20383500" y="1317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62640</xdr:rowOff>
    </xdr:from>
    <xdr:ext cx="534377" cy="259045"/>
    <xdr:sp macro="" textlink="">
      <xdr:nvSpPr>
        <xdr:cNvPr id="880" name="テキスト ボックス 879"/>
        <xdr:cNvSpPr txBox="1"/>
      </xdr:nvSpPr>
      <xdr:spPr>
        <a:xfrm>
          <a:off x="20167111" y="1326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116275</xdr:rowOff>
    </xdr:from>
    <xdr:to>
      <xdr:col>102</xdr:col>
      <xdr:colOff>165100</xdr:colOff>
      <xdr:row>76</xdr:row>
      <xdr:rowOff>46425</xdr:rowOff>
    </xdr:to>
    <xdr:sp macro="" textlink="">
      <xdr:nvSpPr>
        <xdr:cNvPr id="881" name="楕円 880"/>
        <xdr:cNvSpPr/>
      </xdr:nvSpPr>
      <xdr:spPr>
        <a:xfrm>
          <a:off x="19494500" y="1297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62952</xdr:rowOff>
    </xdr:from>
    <xdr:ext cx="534377" cy="259045"/>
    <xdr:sp macro="" textlink="">
      <xdr:nvSpPr>
        <xdr:cNvPr id="882" name="テキスト ボックス 881"/>
        <xdr:cNvSpPr txBox="1"/>
      </xdr:nvSpPr>
      <xdr:spPr>
        <a:xfrm>
          <a:off x="19278111" y="1275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116408</xdr:rowOff>
    </xdr:from>
    <xdr:to>
      <xdr:col>98</xdr:col>
      <xdr:colOff>38100</xdr:colOff>
      <xdr:row>76</xdr:row>
      <xdr:rowOff>46558</xdr:rowOff>
    </xdr:to>
    <xdr:sp macro="" textlink="">
      <xdr:nvSpPr>
        <xdr:cNvPr id="883" name="楕円 882"/>
        <xdr:cNvSpPr/>
      </xdr:nvSpPr>
      <xdr:spPr>
        <a:xfrm>
          <a:off x="18605500" y="1297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37685</xdr:rowOff>
    </xdr:from>
    <xdr:ext cx="534377" cy="259045"/>
    <xdr:sp macro="" textlink="">
      <xdr:nvSpPr>
        <xdr:cNvPr id="884" name="テキスト ボックス 883"/>
        <xdr:cNvSpPr txBox="1"/>
      </xdr:nvSpPr>
      <xdr:spPr>
        <a:xfrm>
          <a:off x="18389111" y="1306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歳出決算総額は、</a:t>
          </a:r>
          <a:r>
            <a:rPr kumimoji="1" lang="en-US" altLang="ja-JP" sz="1100">
              <a:latin typeface="ＭＳ Ｐゴシック" panose="020B0600070205080204" pitchFamily="50" charset="-128"/>
              <a:ea typeface="ＭＳ Ｐゴシック" panose="020B0600070205080204" pitchFamily="50" charset="-128"/>
            </a:rPr>
            <a:t>20,147,778</a:t>
          </a:r>
          <a:r>
            <a:rPr kumimoji="1" lang="ja-JP" altLang="en-US" sz="1100">
              <a:latin typeface="ＭＳ Ｐゴシック" panose="020B0600070205080204" pitchFamily="50" charset="-128"/>
              <a:ea typeface="ＭＳ Ｐゴシック" panose="020B0600070205080204" pitchFamily="50" charset="-128"/>
            </a:rPr>
            <a:t>千円で住民一人当たり</a:t>
          </a:r>
          <a:r>
            <a:rPr kumimoji="1" lang="en-US" altLang="ja-JP" sz="1100">
              <a:latin typeface="ＭＳ Ｐゴシック" panose="020B0600070205080204" pitchFamily="50" charset="-128"/>
              <a:ea typeface="ＭＳ Ｐゴシック" panose="020B0600070205080204" pitchFamily="50" charset="-128"/>
            </a:rPr>
            <a:t>486,098</a:t>
          </a:r>
          <a:r>
            <a:rPr kumimoji="1" lang="ja-JP" altLang="en-US" sz="11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100">
              <a:latin typeface="ＭＳ Ｐゴシック" panose="020B0600070205080204" pitchFamily="50" charset="-128"/>
              <a:ea typeface="ＭＳ Ｐゴシック" panose="020B0600070205080204" pitchFamily="50" charset="-128"/>
            </a:rPr>
            <a:t>70,870</a:t>
          </a:r>
          <a:r>
            <a:rPr kumimoji="1" lang="ja-JP" altLang="en-US" sz="1100">
              <a:latin typeface="ＭＳ Ｐゴシック" panose="020B0600070205080204" pitchFamily="50" charset="-128"/>
              <a:ea typeface="ＭＳ Ｐゴシック" panose="020B0600070205080204" pitchFamily="50" charset="-128"/>
            </a:rPr>
            <a:t>円となっている。定員適正化計画に基づく職員数の抑制を図ってきたこと等により、類似団体平均よりも低くなっている。物件費は、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69,798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en-US" sz="1100">
              <a:latin typeface="ＭＳ Ｐゴシック" panose="020B0600070205080204" pitchFamily="50" charset="-128"/>
              <a:ea typeface="ＭＳ Ｐゴシック" panose="020B0600070205080204" pitchFamily="50" charset="-128"/>
            </a:rPr>
            <a:t>公共施設等の電気料の増額によりコストが上昇したが、類似団体平均を下回っている。扶助費は、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102,922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en-US" sz="1100">
              <a:latin typeface="ＭＳ Ｐゴシック" panose="020B0600070205080204" pitchFamily="50" charset="-128"/>
              <a:ea typeface="ＭＳ Ｐゴシック" panose="020B0600070205080204" pitchFamily="50" charset="-128"/>
            </a:rPr>
            <a:t>高齢者人口割合の高い状況や市独自で</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歳以上の運転免許を持たない高齢者に対するタクシー利用助成等の実施により、</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他団体よりもコストが高い状況にあり、令和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年度は子育て世帯特別給付金や住民税非課税世帯等臨時特別給付金等のコロナ対策給付費が減少したものの、類似団体平均を上回る数値となっている。補助費等は、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48,993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消防業務など直営業務が多く、類似団体平均と比べ低コストとなってい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令和元年度及び令和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ついては、高萩・北茨城広域事務組合に対するごみ処理施設建設事業費負担金の増加により大きく上昇し、類似団体平均を上回った。今後は、新施設の維持管理に係る負担金が別途発生してくるため、類似団体と比較し過大なコストとならないよう注視する必要がある。普通建設事業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48,049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近年、類似団体平均を上回っていたが、磯原中学校建設事業等の大型建設事業が終了したため、類似団体と比較してコストが低い状況へ転じる結果となった。今後も公共施設の老朽化に伴う更新整備費が発生することから、国庫補助金や交付税措置のある地方債を活用するなど、将来の財政負担の抑制を図っていく。公債費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52,715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平均と比べ低コストとなっているものの、増加傾向が続いているため、引き続き慎重な地方債発行を心掛けた財政運営を行っていく。繰出金は、概ね類似団体平均を下回っているが、介護保険事業、後期高齢者医療への繰出金が増加傾向</a:t>
          </a:r>
          <a:r>
            <a:rPr kumimoji="1" lang="ja-JP" altLang="en-US" sz="1100">
              <a:latin typeface="ＭＳ Ｐゴシック" panose="020B0600070205080204" pitchFamily="50" charset="-128"/>
              <a:ea typeface="ＭＳ Ｐゴシック" panose="020B0600070205080204" pitchFamily="50" charset="-128"/>
            </a:rPr>
            <a:t>にあり、今後、高齢化の進展により高コストになることが予想される。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41,448
40,867
186.79
21,305,861
20,147,778
994,408
10,732,262
22,803,113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47117</xdr:rowOff>
    </xdr:from>
    <xdr:to>
      <xdr:col>24</xdr:col>
      <xdr:colOff>63500</xdr:colOff>
      <xdr:row>35</xdr:row>
      <xdr:rowOff>81026</xdr:rowOff>
    </xdr:to>
    <xdr:cxnSp macro="">
      <xdr:nvCxnSpPr>
        <xdr:cNvPr id="61" name="直線コネクタ 60"/>
        <xdr:cNvCxnSpPr/>
      </xdr:nvCxnSpPr>
      <xdr:spPr>
        <a:xfrm flipV="1">
          <a:off x="3797300" y="6047867"/>
          <a:ext cx="8382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52849</xdr:rowOff>
    </xdr:from>
    <xdr:ext cx="469744" cy="259045"/>
    <xdr:sp macro="" textlink="">
      <xdr:nvSpPr>
        <xdr:cNvPr id="62" name="議会費平均値テキスト"/>
        <xdr:cNvSpPr txBox="1"/>
      </xdr:nvSpPr>
      <xdr:spPr>
        <a:xfrm>
          <a:off x="4686300" y="6053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79502</xdr:rowOff>
    </xdr:from>
    <xdr:to>
      <xdr:col>19</xdr:col>
      <xdr:colOff>177800</xdr:colOff>
      <xdr:row>35</xdr:row>
      <xdr:rowOff>81026</xdr:rowOff>
    </xdr:to>
    <xdr:cxnSp macro="">
      <xdr:nvCxnSpPr>
        <xdr:cNvPr id="64" name="直線コネクタ 63"/>
        <xdr:cNvCxnSpPr/>
      </xdr:nvCxnSpPr>
      <xdr:spPr>
        <a:xfrm>
          <a:off x="2908300" y="608025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154957</xdr:rowOff>
    </xdr:from>
    <xdr:ext cx="469744" cy="259045"/>
    <xdr:sp macro="" textlink="">
      <xdr:nvSpPr>
        <xdr:cNvPr id="66" name="テキスト ボックス 65"/>
        <xdr:cNvSpPr txBox="1"/>
      </xdr:nvSpPr>
      <xdr:spPr>
        <a:xfrm>
          <a:off x="3562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76073</xdr:rowOff>
    </xdr:from>
    <xdr:to>
      <xdr:col>15</xdr:col>
      <xdr:colOff>50800</xdr:colOff>
      <xdr:row>35</xdr:row>
      <xdr:rowOff>79502</xdr:rowOff>
    </xdr:to>
    <xdr:cxnSp macro="">
      <xdr:nvCxnSpPr>
        <xdr:cNvPr id="67" name="直線コネクタ 66"/>
        <xdr:cNvCxnSpPr/>
      </xdr:nvCxnSpPr>
      <xdr:spPr>
        <a:xfrm>
          <a:off x="2019300" y="607682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17035</xdr:rowOff>
    </xdr:from>
    <xdr:ext cx="469744" cy="259045"/>
    <xdr:sp macro="" textlink="">
      <xdr:nvSpPr>
        <xdr:cNvPr id="69" name="テキスト ボックス 68"/>
        <xdr:cNvSpPr txBox="1"/>
      </xdr:nvSpPr>
      <xdr:spPr>
        <a:xfrm>
          <a:off x="2673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76073</xdr:rowOff>
    </xdr:from>
    <xdr:to>
      <xdr:col>10</xdr:col>
      <xdr:colOff>114300</xdr:colOff>
      <xdr:row>35</xdr:row>
      <xdr:rowOff>113792</xdr:rowOff>
    </xdr:to>
    <xdr:cxnSp macro="">
      <xdr:nvCxnSpPr>
        <xdr:cNvPr id="70" name="直線コネクタ 69"/>
        <xdr:cNvCxnSpPr/>
      </xdr:nvCxnSpPr>
      <xdr:spPr>
        <a:xfrm flipV="1">
          <a:off x="1130300" y="6076823"/>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129811</xdr:rowOff>
    </xdr:from>
    <xdr:ext cx="469744" cy="259045"/>
    <xdr:sp macro="" textlink="">
      <xdr:nvSpPr>
        <xdr:cNvPr id="72" name="テキスト ボックス 71"/>
        <xdr:cNvSpPr txBox="1"/>
      </xdr:nvSpPr>
      <xdr:spPr>
        <a:xfrm>
          <a:off x="1784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164736</xdr:rowOff>
    </xdr:from>
    <xdr:ext cx="469744" cy="259045"/>
    <xdr:sp macro="" textlink="">
      <xdr:nvSpPr>
        <xdr:cNvPr id="74" name="テキスト ボックス 73"/>
        <xdr:cNvSpPr txBox="1"/>
      </xdr:nvSpPr>
      <xdr:spPr>
        <a:xfrm>
          <a:off x="895428" y="58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80" name="楕円 79"/>
        <xdr:cNvSpPr/>
      </xdr:nvSpPr>
      <xdr:spPr>
        <a:xfrm>
          <a:off x="4584700" y="59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19194</xdr:rowOff>
    </xdr:from>
    <xdr:ext cx="469744" cy="259045"/>
    <xdr:sp macro="" textlink="">
      <xdr:nvSpPr>
        <xdr:cNvPr id="81" name="議会費該当値テキスト"/>
        <xdr:cNvSpPr txBox="1"/>
      </xdr:nvSpPr>
      <xdr:spPr>
        <a:xfrm>
          <a:off x="4686300" y="584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30226</xdr:rowOff>
    </xdr:from>
    <xdr:to>
      <xdr:col>20</xdr:col>
      <xdr:colOff>38100</xdr:colOff>
      <xdr:row>35</xdr:row>
      <xdr:rowOff>131826</xdr:rowOff>
    </xdr:to>
    <xdr:sp macro="" textlink="">
      <xdr:nvSpPr>
        <xdr:cNvPr id="82" name="楕円 81"/>
        <xdr:cNvSpPr/>
      </xdr:nvSpPr>
      <xdr:spPr>
        <a:xfrm>
          <a:off x="3746500" y="60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148353</xdr:rowOff>
    </xdr:from>
    <xdr:ext cx="469744" cy="259045"/>
    <xdr:sp macro="" textlink="">
      <xdr:nvSpPr>
        <xdr:cNvPr id="83" name="テキスト ボックス 82"/>
        <xdr:cNvSpPr txBox="1"/>
      </xdr:nvSpPr>
      <xdr:spPr>
        <a:xfrm>
          <a:off x="3562428" y="58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28702</xdr:rowOff>
    </xdr:from>
    <xdr:to>
      <xdr:col>15</xdr:col>
      <xdr:colOff>101600</xdr:colOff>
      <xdr:row>35</xdr:row>
      <xdr:rowOff>130302</xdr:rowOff>
    </xdr:to>
    <xdr:sp macro="" textlink="">
      <xdr:nvSpPr>
        <xdr:cNvPr id="84" name="楕円 83"/>
        <xdr:cNvSpPr/>
      </xdr:nvSpPr>
      <xdr:spPr>
        <a:xfrm>
          <a:off x="2857500" y="60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146829</xdr:rowOff>
    </xdr:from>
    <xdr:ext cx="469744" cy="259045"/>
    <xdr:sp macro="" textlink="">
      <xdr:nvSpPr>
        <xdr:cNvPr id="85" name="テキスト ボックス 84"/>
        <xdr:cNvSpPr txBox="1"/>
      </xdr:nvSpPr>
      <xdr:spPr>
        <a:xfrm>
          <a:off x="2673428"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25273</xdr:rowOff>
    </xdr:from>
    <xdr:to>
      <xdr:col>10</xdr:col>
      <xdr:colOff>165100</xdr:colOff>
      <xdr:row>35</xdr:row>
      <xdr:rowOff>126873</xdr:rowOff>
    </xdr:to>
    <xdr:sp macro="" textlink="">
      <xdr:nvSpPr>
        <xdr:cNvPr id="86" name="楕円 85"/>
        <xdr:cNvSpPr/>
      </xdr:nvSpPr>
      <xdr:spPr>
        <a:xfrm>
          <a:off x="1968500" y="602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143400</xdr:rowOff>
    </xdr:from>
    <xdr:ext cx="469744" cy="259045"/>
    <xdr:sp macro="" textlink="">
      <xdr:nvSpPr>
        <xdr:cNvPr id="87" name="テキスト ボックス 86"/>
        <xdr:cNvSpPr txBox="1"/>
      </xdr:nvSpPr>
      <xdr:spPr>
        <a:xfrm>
          <a:off x="1784428" y="580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62992</xdr:rowOff>
    </xdr:from>
    <xdr:to>
      <xdr:col>6</xdr:col>
      <xdr:colOff>38100</xdr:colOff>
      <xdr:row>35</xdr:row>
      <xdr:rowOff>164592</xdr:rowOff>
    </xdr:to>
    <xdr:sp macro="" textlink="">
      <xdr:nvSpPr>
        <xdr:cNvPr id="88" name="楕円 87"/>
        <xdr:cNvSpPr/>
      </xdr:nvSpPr>
      <xdr:spPr>
        <a:xfrm>
          <a:off x="1079500" y="60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155719</xdr:rowOff>
    </xdr:from>
    <xdr:ext cx="469744" cy="259045"/>
    <xdr:sp macro="" textlink="">
      <xdr:nvSpPr>
        <xdr:cNvPr id="89" name="テキスト ボックス 88"/>
        <xdr:cNvSpPr txBox="1"/>
      </xdr:nvSpPr>
      <xdr:spPr>
        <a:xfrm>
          <a:off x="895428" y="615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9343</xdr:rowOff>
    </xdr:from>
    <xdr:to>
      <xdr:col>24</xdr:col>
      <xdr:colOff>63500</xdr:colOff>
      <xdr:row>57</xdr:row>
      <xdr:rowOff>42669</xdr:rowOff>
    </xdr:to>
    <xdr:cxnSp macro="">
      <xdr:nvCxnSpPr>
        <xdr:cNvPr id="116" name="直線コネクタ 115"/>
        <xdr:cNvCxnSpPr/>
      </xdr:nvCxnSpPr>
      <xdr:spPr>
        <a:xfrm>
          <a:off x="3797300" y="9781993"/>
          <a:ext cx="838200" cy="3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xdr:cNvSpPr txBox="1"/>
      </xdr:nvSpPr>
      <xdr:spPr>
        <a:xfrm>
          <a:off x="4686300" y="945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120013</xdr:rowOff>
    </xdr:from>
    <xdr:to>
      <xdr:col>19</xdr:col>
      <xdr:colOff>177800</xdr:colOff>
      <xdr:row>57</xdr:row>
      <xdr:rowOff>9343</xdr:rowOff>
    </xdr:to>
    <xdr:cxnSp macro="">
      <xdr:nvCxnSpPr>
        <xdr:cNvPr id="119" name="直線コネクタ 118"/>
        <xdr:cNvCxnSpPr/>
      </xdr:nvCxnSpPr>
      <xdr:spPr>
        <a:xfrm>
          <a:off x="2908300" y="9378313"/>
          <a:ext cx="889000" cy="40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139837</xdr:rowOff>
    </xdr:from>
    <xdr:ext cx="534377" cy="259045"/>
    <xdr:sp macro="" textlink="">
      <xdr:nvSpPr>
        <xdr:cNvPr id="121" name="テキスト ボックス 120"/>
        <xdr:cNvSpPr txBox="1"/>
      </xdr:nvSpPr>
      <xdr:spPr>
        <a:xfrm>
          <a:off x="3530111" y="9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120013</xdr:rowOff>
    </xdr:from>
    <xdr:to>
      <xdr:col>15</xdr:col>
      <xdr:colOff>50800</xdr:colOff>
      <xdr:row>57</xdr:row>
      <xdr:rowOff>116232</xdr:rowOff>
    </xdr:to>
    <xdr:cxnSp macro="">
      <xdr:nvCxnSpPr>
        <xdr:cNvPr id="122" name="直線コネクタ 121"/>
        <xdr:cNvCxnSpPr/>
      </xdr:nvCxnSpPr>
      <xdr:spPr>
        <a:xfrm flipV="1">
          <a:off x="2019300" y="9378313"/>
          <a:ext cx="889000" cy="51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39701</xdr:rowOff>
    </xdr:from>
    <xdr:ext cx="599010" cy="259045"/>
    <xdr:sp macro="" textlink="">
      <xdr:nvSpPr>
        <xdr:cNvPr id="124" name="テキスト ボックス 123"/>
        <xdr:cNvSpPr txBox="1"/>
      </xdr:nvSpPr>
      <xdr:spPr>
        <a:xfrm>
          <a:off x="2608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55297</xdr:rowOff>
    </xdr:from>
    <xdr:to>
      <xdr:col>10</xdr:col>
      <xdr:colOff>114300</xdr:colOff>
      <xdr:row>57</xdr:row>
      <xdr:rowOff>116232</xdr:rowOff>
    </xdr:to>
    <xdr:cxnSp macro="">
      <xdr:nvCxnSpPr>
        <xdr:cNvPr id="125" name="直線コネクタ 124"/>
        <xdr:cNvCxnSpPr/>
      </xdr:nvCxnSpPr>
      <xdr:spPr>
        <a:xfrm>
          <a:off x="1130300" y="9827947"/>
          <a:ext cx="889000" cy="6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31188</xdr:rowOff>
    </xdr:from>
    <xdr:ext cx="534377" cy="259045"/>
    <xdr:sp macro="" textlink="">
      <xdr:nvSpPr>
        <xdr:cNvPr id="127" name="テキスト ボックス 126"/>
        <xdr:cNvSpPr txBox="1"/>
      </xdr:nvSpPr>
      <xdr:spPr>
        <a:xfrm>
          <a:off x="1752111" y="94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68596</xdr:rowOff>
    </xdr:from>
    <xdr:ext cx="534377" cy="259045"/>
    <xdr:sp macro="" textlink="">
      <xdr:nvSpPr>
        <xdr:cNvPr id="129" name="テキスト ボックス 128"/>
        <xdr:cNvSpPr txBox="1"/>
      </xdr:nvSpPr>
      <xdr:spPr>
        <a:xfrm>
          <a:off x="863111" y="94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163319</xdr:rowOff>
    </xdr:from>
    <xdr:to>
      <xdr:col>24</xdr:col>
      <xdr:colOff>114300</xdr:colOff>
      <xdr:row>57</xdr:row>
      <xdr:rowOff>93469</xdr:rowOff>
    </xdr:to>
    <xdr:sp macro="" textlink="">
      <xdr:nvSpPr>
        <xdr:cNvPr id="135" name="楕円 134"/>
        <xdr:cNvSpPr/>
      </xdr:nvSpPr>
      <xdr:spPr>
        <a:xfrm>
          <a:off x="4584700" y="976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78246</xdr:rowOff>
    </xdr:from>
    <xdr:ext cx="534377" cy="259045"/>
    <xdr:sp macro="" textlink="">
      <xdr:nvSpPr>
        <xdr:cNvPr id="136" name="総務費該当値テキスト"/>
        <xdr:cNvSpPr txBox="1"/>
      </xdr:nvSpPr>
      <xdr:spPr>
        <a:xfrm>
          <a:off x="4686300" y="967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129993</xdr:rowOff>
    </xdr:from>
    <xdr:to>
      <xdr:col>20</xdr:col>
      <xdr:colOff>38100</xdr:colOff>
      <xdr:row>57</xdr:row>
      <xdr:rowOff>60143</xdr:rowOff>
    </xdr:to>
    <xdr:sp macro="" textlink="">
      <xdr:nvSpPr>
        <xdr:cNvPr id="137" name="楕円 136"/>
        <xdr:cNvSpPr/>
      </xdr:nvSpPr>
      <xdr:spPr>
        <a:xfrm>
          <a:off x="3746500" y="973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51270</xdr:rowOff>
    </xdr:from>
    <xdr:ext cx="534377" cy="259045"/>
    <xdr:sp macro="" textlink="">
      <xdr:nvSpPr>
        <xdr:cNvPr id="138" name="テキスト ボックス 137"/>
        <xdr:cNvSpPr txBox="1"/>
      </xdr:nvSpPr>
      <xdr:spPr>
        <a:xfrm>
          <a:off x="3530111" y="982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69213</xdr:rowOff>
    </xdr:from>
    <xdr:to>
      <xdr:col>15</xdr:col>
      <xdr:colOff>101600</xdr:colOff>
      <xdr:row>54</xdr:row>
      <xdr:rowOff>170813</xdr:rowOff>
    </xdr:to>
    <xdr:sp macro="" textlink="">
      <xdr:nvSpPr>
        <xdr:cNvPr id="139" name="楕円 138"/>
        <xdr:cNvSpPr/>
      </xdr:nvSpPr>
      <xdr:spPr>
        <a:xfrm>
          <a:off x="2857500" y="932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161940</xdr:rowOff>
    </xdr:from>
    <xdr:ext cx="599010" cy="259045"/>
    <xdr:sp macro="" textlink="">
      <xdr:nvSpPr>
        <xdr:cNvPr id="140" name="テキスト ボックス 139"/>
        <xdr:cNvSpPr txBox="1"/>
      </xdr:nvSpPr>
      <xdr:spPr>
        <a:xfrm>
          <a:off x="2608795" y="942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65432</xdr:rowOff>
    </xdr:from>
    <xdr:to>
      <xdr:col>10</xdr:col>
      <xdr:colOff>165100</xdr:colOff>
      <xdr:row>57</xdr:row>
      <xdr:rowOff>167032</xdr:rowOff>
    </xdr:to>
    <xdr:sp macro="" textlink="">
      <xdr:nvSpPr>
        <xdr:cNvPr id="141" name="楕円 140"/>
        <xdr:cNvSpPr/>
      </xdr:nvSpPr>
      <xdr:spPr>
        <a:xfrm>
          <a:off x="1968500" y="983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158159</xdr:rowOff>
    </xdr:from>
    <xdr:ext cx="534377" cy="259045"/>
    <xdr:sp macro="" textlink="">
      <xdr:nvSpPr>
        <xdr:cNvPr id="142" name="テキスト ボックス 141"/>
        <xdr:cNvSpPr txBox="1"/>
      </xdr:nvSpPr>
      <xdr:spPr>
        <a:xfrm>
          <a:off x="1752111" y="993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4497</xdr:rowOff>
    </xdr:from>
    <xdr:to>
      <xdr:col>6</xdr:col>
      <xdr:colOff>38100</xdr:colOff>
      <xdr:row>57</xdr:row>
      <xdr:rowOff>106097</xdr:rowOff>
    </xdr:to>
    <xdr:sp macro="" textlink="">
      <xdr:nvSpPr>
        <xdr:cNvPr id="143" name="楕円 142"/>
        <xdr:cNvSpPr/>
      </xdr:nvSpPr>
      <xdr:spPr>
        <a:xfrm>
          <a:off x="1079500" y="977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97224</xdr:rowOff>
    </xdr:from>
    <xdr:ext cx="534377" cy="259045"/>
    <xdr:sp macro="" textlink="">
      <xdr:nvSpPr>
        <xdr:cNvPr id="144" name="テキスト ボックス 143"/>
        <xdr:cNvSpPr txBox="1"/>
      </xdr:nvSpPr>
      <xdr:spPr>
        <a:xfrm>
          <a:off x="863111" y="986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157194</xdr:rowOff>
    </xdr:from>
    <xdr:to>
      <xdr:col>24</xdr:col>
      <xdr:colOff>63500</xdr:colOff>
      <xdr:row>76</xdr:row>
      <xdr:rowOff>126767</xdr:rowOff>
    </xdr:to>
    <xdr:cxnSp macro="">
      <xdr:nvCxnSpPr>
        <xdr:cNvPr id="176" name="直線コネクタ 175"/>
        <xdr:cNvCxnSpPr/>
      </xdr:nvCxnSpPr>
      <xdr:spPr>
        <a:xfrm>
          <a:off x="3797300" y="13015944"/>
          <a:ext cx="838200" cy="14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14535</xdr:rowOff>
    </xdr:from>
    <xdr:ext cx="599010" cy="259045"/>
    <xdr:sp macro="" textlink="">
      <xdr:nvSpPr>
        <xdr:cNvPr id="177" name="民生費平均値テキスト"/>
        <xdr:cNvSpPr txBox="1"/>
      </xdr:nvSpPr>
      <xdr:spPr>
        <a:xfrm>
          <a:off x="4686300" y="1287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157194</xdr:rowOff>
    </xdr:from>
    <xdr:to>
      <xdr:col>19</xdr:col>
      <xdr:colOff>177800</xdr:colOff>
      <xdr:row>77</xdr:row>
      <xdr:rowOff>111571</xdr:rowOff>
    </xdr:to>
    <xdr:cxnSp macro="">
      <xdr:nvCxnSpPr>
        <xdr:cNvPr id="179" name="直線コネクタ 178"/>
        <xdr:cNvCxnSpPr/>
      </xdr:nvCxnSpPr>
      <xdr:spPr>
        <a:xfrm flipV="1">
          <a:off x="2908300" y="13015944"/>
          <a:ext cx="889000" cy="29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7721</xdr:rowOff>
    </xdr:from>
    <xdr:ext cx="599010" cy="259045"/>
    <xdr:sp macro="" textlink="">
      <xdr:nvSpPr>
        <xdr:cNvPr id="181" name="テキスト ボックス 180"/>
        <xdr:cNvSpPr txBox="1"/>
      </xdr:nvSpPr>
      <xdr:spPr>
        <a:xfrm>
          <a:off x="3497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111571</xdr:rowOff>
    </xdr:from>
    <xdr:to>
      <xdr:col>15</xdr:col>
      <xdr:colOff>50800</xdr:colOff>
      <xdr:row>77</xdr:row>
      <xdr:rowOff>158445</xdr:rowOff>
    </xdr:to>
    <xdr:cxnSp macro="">
      <xdr:nvCxnSpPr>
        <xdr:cNvPr id="182" name="直線コネクタ 181"/>
        <xdr:cNvCxnSpPr/>
      </xdr:nvCxnSpPr>
      <xdr:spPr>
        <a:xfrm flipV="1">
          <a:off x="2019300" y="13313221"/>
          <a:ext cx="889000" cy="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107423</xdr:rowOff>
    </xdr:from>
    <xdr:ext cx="599010" cy="259045"/>
    <xdr:sp macro="" textlink="">
      <xdr:nvSpPr>
        <xdr:cNvPr id="184" name="テキスト ボックス 183"/>
        <xdr:cNvSpPr txBox="1"/>
      </xdr:nvSpPr>
      <xdr:spPr>
        <a:xfrm>
          <a:off x="2608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158445</xdr:rowOff>
    </xdr:from>
    <xdr:to>
      <xdr:col>10</xdr:col>
      <xdr:colOff>114300</xdr:colOff>
      <xdr:row>78</xdr:row>
      <xdr:rowOff>39878</xdr:rowOff>
    </xdr:to>
    <xdr:cxnSp macro="">
      <xdr:nvCxnSpPr>
        <xdr:cNvPr id="185" name="直線コネクタ 184"/>
        <xdr:cNvCxnSpPr/>
      </xdr:nvCxnSpPr>
      <xdr:spPr>
        <a:xfrm flipV="1">
          <a:off x="1130300" y="13360095"/>
          <a:ext cx="889000" cy="5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166304</xdr:rowOff>
    </xdr:from>
    <xdr:ext cx="599010" cy="259045"/>
    <xdr:sp macro="" textlink="">
      <xdr:nvSpPr>
        <xdr:cNvPr id="187" name="テキスト ボックス 186"/>
        <xdr:cNvSpPr txBox="1"/>
      </xdr:nvSpPr>
      <xdr:spPr>
        <a:xfrm>
          <a:off x="1719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46255</xdr:rowOff>
    </xdr:from>
    <xdr:ext cx="599010" cy="259045"/>
    <xdr:sp macro="" textlink="">
      <xdr:nvSpPr>
        <xdr:cNvPr id="189" name="テキスト ボックス 188"/>
        <xdr:cNvSpPr txBox="1"/>
      </xdr:nvSpPr>
      <xdr:spPr>
        <a:xfrm>
          <a:off x="830795" y="1307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75967</xdr:rowOff>
    </xdr:from>
    <xdr:to>
      <xdr:col>24</xdr:col>
      <xdr:colOff>114300</xdr:colOff>
      <xdr:row>77</xdr:row>
      <xdr:rowOff>6117</xdr:rowOff>
    </xdr:to>
    <xdr:sp macro="" textlink="">
      <xdr:nvSpPr>
        <xdr:cNvPr id="195" name="楕円 194"/>
        <xdr:cNvSpPr/>
      </xdr:nvSpPr>
      <xdr:spPr>
        <a:xfrm>
          <a:off x="4584700" y="1310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54394</xdr:rowOff>
    </xdr:from>
    <xdr:ext cx="599010" cy="259045"/>
    <xdr:sp macro="" textlink="">
      <xdr:nvSpPr>
        <xdr:cNvPr id="196" name="民生費該当値テキスト"/>
        <xdr:cNvSpPr txBox="1"/>
      </xdr:nvSpPr>
      <xdr:spPr>
        <a:xfrm>
          <a:off x="4686300" y="1308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106394</xdr:rowOff>
    </xdr:from>
    <xdr:to>
      <xdr:col>20</xdr:col>
      <xdr:colOff>38100</xdr:colOff>
      <xdr:row>76</xdr:row>
      <xdr:rowOff>36544</xdr:rowOff>
    </xdr:to>
    <xdr:sp macro="" textlink="">
      <xdr:nvSpPr>
        <xdr:cNvPr id="197" name="楕円 196"/>
        <xdr:cNvSpPr/>
      </xdr:nvSpPr>
      <xdr:spPr>
        <a:xfrm>
          <a:off x="3746500" y="1296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27671</xdr:rowOff>
    </xdr:from>
    <xdr:ext cx="599010" cy="259045"/>
    <xdr:sp macro="" textlink="">
      <xdr:nvSpPr>
        <xdr:cNvPr id="198" name="テキスト ボックス 197"/>
        <xdr:cNvSpPr txBox="1"/>
      </xdr:nvSpPr>
      <xdr:spPr>
        <a:xfrm>
          <a:off x="3497795" y="1305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60771</xdr:rowOff>
    </xdr:from>
    <xdr:to>
      <xdr:col>15</xdr:col>
      <xdr:colOff>101600</xdr:colOff>
      <xdr:row>77</xdr:row>
      <xdr:rowOff>162371</xdr:rowOff>
    </xdr:to>
    <xdr:sp macro="" textlink="">
      <xdr:nvSpPr>
        <xdr:cNvPr id="199" name="楕円 198"/>
        <xdr:cNvSpPr/>
      </xdr:nvSpPr>
      <xdr:spPr>
        <a:xfrm>
          <a:off x="2857500" y="1326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153498</xdr:rowOff>
    </xdr:from>
    <xdr:ext cx="599010" cy="259045"/>
    <xdr:sp macro="" textlink="">
      <xdr:nvSpPr>
        <xdr:cNvPr id="200" name="テキスト ボックス 199"/>
        <xdr:cNvSpPr txBox="1"/>
      </xdr:nvSpPr>
      <xdr:spPr>
        <a:xfrm>
          <a:off x="2608795" y="1335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107645</xdr:rowOff>
    </xdr:from>
    <xdr:to>
      <xdr:col>10</xdr:col>
      <xdr:colOff>165100</xdr:colOff>
      <xdr:row>78</xdr:row>
      <xdr:rowOff>37795</xdr:rowOff>
    </xdr:to>
    <xdr:sp macro="" textlink="">
      <xdr:nvSpPr>
        <xdr:cNvPr id="201" name="楕円 200"/>
        <xdr:cNvSpPr/>
      </xdr:nvSpPr>
      <xdr:spPr>
        <a:xfrm>
          <a:off x="1968500" y="133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28922</xdr:rowOff>
    </xdr:from>
    <xdr:ext cx="599010" cy="259045"/>
    <xdr:sp macro="" textlink="">
      <xdr:nvSpPr>
        <xdr:cNvPr id="202" name="テキスト ボックス 201"/>
        <xdr:cNvSpPr txBox="1"/>
      </xdr:nvSpPr>
      <xdr:spPr>
        <a:xfrm>
          <a:off x="1719795" y="1340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160528</xdr:rowOff>
    </xdr:from>
    <xdr:to>
      <xdr:col>6</xdr:col>
      <xdr:colOff>38100</xdr:colOff>
      <xdr:row>78</xdr:row>
      <xdr:rowOff>90678</xdr:rowOff>
    </xdr:to>
    <xdr:sp macro="" textlink="">
      <xdr:nvSpPr>
        <xdr:cNvPr id="203" name="楕円 202"/>
        <xdr:cNvSpPr/>
      </xdr:nvSpPr>
      <xdr:spPr>
        <a:xfrm>
          <a:off x="1079500" y="1336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81805</xdr:rowOff>
    </xdr:from>
    <xdr:ext cx="599010" cy="259045"/>
    <xdr:sp macro="" textlink="">
      <xdr:nvSpPr>
        <xdr:cNvPr id="204" name="テキスト ボックス 203"/>
        <xdr:cNvSpPr txBox="1"/>
      </xdr:nvSpPr>
      <xdr:spPr>
        <a:xfrm>
          <a:off x="830795" y="134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88700</xdr:rowOff>
    </xdr:from>
    <xdr:to>
      <xdr:col>24</xdr:col>
      <xdr:colOff>63500</xdr:colOff>
      <xdr:row>97</xdr:row>
      <xdr:rowOff>148833</xdr:rowOff>
    </xdr:to>
    <xdr:cxnSp macro="">
      <xdr:nvCxnSpPr>
        <xdr:cNvPr id="236" name="直線コネクタ 235"/>
        <xdr:cNvCxnSpPr/>
      </xdr:nvCxnSpPr>
      <xdr:spPr>
        <a:xfrm flipV="1">
          <a:off x="3797300" y="16719350"/>
          <a:ext cx="838200" cy="6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66794</xdr:rowOff>
    </xdr:from>
    <xdr:ext cx="534377" cy="259045"/>
    <xdr:sp macro="" textlink="">
      <xdr:nvSpPr>
        <xdr:cNvPr id="237" name="衛生費平均値テキスト"/>
        <xdr:cNvSpPr txBox="1"/>
      </xdr:nvSpPr>
      <xdr:spPr>
        <a:xfrm>
          <a:off x="4686300" y="16697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114216</xdr:rowOff>
    </xdr:from>
    <xdr:to>
      <xdr:col>19</xdr:col>
      <xdr:colOff>177800</xdr:colOff>
      <xdr:row>97</xdr:row>
      <xdr:rowOff>148833</xdr:rowOff>
    </xdr:to>
    <xdr:cxnSp macro="">
      <xdr:nvCxnSpPr>
        <xdr:cNvPr id="239" name="直線コネクタ 238"/>
        <xdr:cNvCxnSpPr/>
      </xdr:nvCxnSpPr>
      <xdr:spPr>
        <a:xfrm>
          <a:off x="2908300" y="15716166"/>
          <a:ext cx="889000" cy="106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30380</xdr:rowOff>
    </xdr:from>
    <xdr:ext cx="534377" cy="259045"/>
    <xdr:sp macro="" textlink="">
      <xdr:nvSpPr>
        <xdr:cNvPr id="241" name="テキスト ボックス 240"/>
        <xdr:cNvSpPr txBox="1"/>
      </xdr:nvSpPr>
      <xdr:spPr>
        <a:xfrm>
          <a:off x="3530111" y="1683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114216</xdr:rowOff>
    </xdr:from>
    <xdr:to>
      <xdr:col>15</xdr:col>
      <xdr:colOff>50800</xdr:colOff>
      <xdr:row>93</xdr:row>
      <xdr:rowOff>111409</xdr:rowOff>
    </xdr:to>
    <xdr:cxnSp macro="">
      <xdr:nvCxnSpPr>
        <xdr:cNvPr id="242" name="直線コネクタ 241"/>
        <xdr:cNvCxnSpPr/>
      </xdr:nvCxnSpPr>
      <xdr:spPr>
        <a:xfrm flipV="1">
          <a:off x="2019300" y="15716166"/>
          <a:ext cx="889000" cy="34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114070</xdr:rowOff>
    </xdr:from>
    <xdr:ext cx="534377" cy="259045"/>
    <xdr:sp macro="" textlink="">
      <xdr:nvSpPr>
        <xdr:cNvPr id="244" name="テキスト ボックス 243"/>
        <xdr:cNvSpPr txBox="1"/>
      </xdr:nvSpPr>
      <xdr:spPr>
        <a:xfrm>
          <a:off x="2641111" y="1691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111409</xdr:rowOff>
    </xdr:from>
    <xdr:to>
      <xdr:col>10</xdr:col>
      <xdr:colOff>114300</xdr:colOff>
      <xdr:row>97</xdr:row>
      <xdr:rowOff>148061</xdr:rowOff>
    </xdr:to>
    <xdr:cxnSp macro="">
      <xdr:nvCxnSpPr>
        <xdr:cNvPr id="245" name="直線コネクタ 244"/>
        <xdr:cNvCxnSpPr/>
      </xdr:nvCxnSpPr>
      <xdr:spPr>
        <a:xfrm flipV="1">
          <a:off x="1130300" y="16056259"/>
          <a:ext cx="889000" cy="72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121234</xdr:rowOff>
    </xdr:from>
    <xdr:ext cx="534377" cy="259045"/>
    <xdr:sp macro="" textlink="">
      <xdr:nvSpPr>
        <xdr:cNvPr id="247" name="テキスト ボックス 246"/>
        <xdr:cNvSpPr txBox="1"/>
      </xdr:nvSpPr>
      <xdr:spPr>
        <a:xfrm>
          <a:off x="1752111" y="169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158593</xdr:rowOff>
    </xdr:from>
    <xdr:ext cx="534377" cy="259045"/>
    <xdr:sp macro="" textlink="">
      <xdr:nvSpPr>
        <xdr:cNvPr id="249" name="テキスト ボックス 248"/>
        <xdr:cNvSpPr txBox="1"/>
      </xdr:nvSpPr>
      <xdr:spPr>
        <a:xfrm>
          <a:off x="863111" y="1696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37900</xdr:rowOff>
    </xdr:from>
    <xdr:to>
      <xdr:col>24</xdr:col>
      <xdr:colOff>114300</xdr:colOff>
      <xdr:row>97</xdr:row>
      <xdr:rowOff>139500</xdr:rowOff>
    </xdr:to>
    <xdr:sp macro="" textlink="">
      <xdr:nvSpPr>
        <xdr:cNvPr id="255" name="楕円 254"/>
        <xdr:cNvSpPr/>
      </xdr:nvSpPr>
      <xdr:spPr>
        <a:xfrm>
          <a:off x="4584700" y="1666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60777</xdr:rowOff>
    </xdr:from>
    <xdr:ext cx="534377" cy="259045"/>
    <xdr:sp macro="" textlink="">
      <xdr:nvSpPr>
        <xdr:cNvPr id="256" name="衛生費該当値テキスト"/>
        <xdr:cNvSpPr txBox="1"/>
      </xdr:nvSpPr>
      <xdr:spPr>
        <a:xfrm>
          <a:off x="4686300" y="1651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98033</xdr:rowOff>
    </xdr:from>
    <xdr:to>
      <xdr:col>20</xdr:col>
      <xdr:colOff>38100</xdr:colOff>
      <xdr:row>98</xdr:row>
      <xdr:rowOff>28183</xdr:rowOff>
    </xdr:to>
    <xdr:sp macro="" textlink="">
      <xdr:nvSpPr>
        <xdr:cNvPr id="257" name="楕円 256"/>
        <xdr:cNvSpPr/>
      </xdr:nvSpPr>
      <xdr:spPr>
        <a:xfrm>
          <a:off x="3746500" y="1672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44710</xdr:rowOff>
    </xdr:from>
    <xdr:ext cx="534377" cy="259045"/>
    <xdr:sp macro="" textlink="">
      <xdr:nvSpPr>
        <xdr:cNvPr id="258" name="テキスト ボックス 257"/>
        <xdr:cNvSpPr txBox="1"/>
      </xdr:nvSpPr>
      <xdr:spPr>
        <a:xfrm>
          <a:off x="3530111" y="1650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63416</xdr:rowOff>
    </xdr:from>
    <xdr:to>
      <xdr:col>15</xdr:col>
      <xdr:colOff>101600</xdr:colOff>
      <xdr:row>91</xdr:row>
      <xdr:rowOff>165016</xdr:rowOff>
    </xdr:to>
    <xdr:sp macro="" textlink="">
      <xdr:nvSpPr>
        <xdr:cNvPr id="259" name="楕円 258"/>
        <xdr:cNvSpPr/>
      </xdr:nvSpPr>
      <xdr:spPr>
        <a:xfrm>
          <a:off x="2857500" y="1566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10093</xdr:rowOff>
    </xdr:from>
    <xdr:ext cx="599010" cy="259045"/>
    <xdr:sp macro="" textlink="">
      <xdr:nvSpPr>
        <xdr:cNvPr id="260" name="テキスト ボックス 259"/>
        <xdr:cNvSpPr txBox="1"/>
      </xdr:nvSpPr>
      <xdr:spPr>
        <a:xfrm>
          <a:off x="2608795" y="1544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60609</xdr:rowOff>
    </xdr:from>
    <xdr:to>
      <xdr:col>10</xdr:col>
      <xdr:colOff>165100</xdr:colOff>
      <xdr:row>93</xdr:row>
      <xdr:rowOff>162209</xdr:rowOff>
    </xdr:to>
    <xdr:sp macro="" textlink="">
      <xdr:nvSpPr>
        <xdr:cNvPr id="261" name="楕円 260"/>
        <xdr:cNvSpPr/>
      </xdr:nvSpPr>
      <xdr:spPr>
        <a:xfrm>
          <a:off x="1968500" y="1600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7286</xdr:rowOff>
    </xdr:from>
    <xdr:ext cx="599010" cy="259045"/>
    <xdr:sp macro="" textlink="">
      <xdr:nvSpPr>
        <xdr:cNvPr id="262" name="テキスト ボックス 261"/>
        <xdr:cNvSpPr txBox="1"/>
      </xdr:nvSpPr>
      <xdr:spPr>
        <a:xfrm>
          <a:off x="1719795" y="1578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97261</xdr:rowOff>
    </xdr:from>
    <xdr:to>
      <xdr:col>6</xdr:col>
      <xdr:colOff>38100</xdr:colOff>
      <xdr:row>98</xdr:row>
      <xdr:rowOff>27411</xdr:rowOff>
    </xdr:to>
    <xdr:sp macro="" textlink="">
      <xdr:nvSpPr>
        <xdr:cNvPr id="263" name="楕円 262"/>
        <xdr:cNvSpPr/>
      </xdr:nvSpPr>
      <xdr:spPr>
        <a:xfrm>
          <a:off x="1079500" y="1672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43938</xdr:rowOff>
    </xdr:from>
    <xdr:ext cx="534377" cy="259045"/>
    <xdr:sp macro="" textlink="">
      <xdr:nvSpPr>
        <xdr:cNvPr id="264" name="テキスト ボックス 263"/>
        <xdr:cNvSpPr txBox="1"/>
      </xdr:nvSpPr>
      <xdr:spPr>
        <a:xfrm>
          <a:off x="863111" y="1650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118308</xdr:rowOff>
    </xdr:from>
    <xdr:ext cx="378565" cy="259045"/>
    <xdr:sp macro="" textlink="">
      <xdr:nvSpPr>
        <xdr:cNvPr id="296" name="労働費平均値テキスト"/>
        <xdr:cNvSpPr txBox="1"/>
      </xdr:nvSpPr>
      <xdr:spPr>
        <a:xfrm>
          <a:off x="10528300" y="6290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300" name="テキスト ボックス 299"/>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155102</xdr:rowOff>
    </xdr:from>
    <xdr:ext cx="469744" cy="259045"/>
    <xdr:sp macro="" textlink="">
      <xdr:nvSpPr>
        <xdr:cNvPr id="303" name="テキスト ボックス 302"/>
        <xdr:cNvSpPr txBox="1"/>
      </xdr:nvSpPr>
      <xdr:spPr>
        <a:xfrm>
          <a:off x="8515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2593</xdr:rowOff>
    </xdr:from>
    <xdr:ext cx="469744" cy="259045"/>
    <xdr:sp macro="" textlink="">
      <xdr:nvSpPr>
        <xdr:cNvPr id="306" name="テキスト ボックス 305"/>
        <xdr:cNvSpPr txBox="1"/>
      </xdr:nvSpPr>
      <xdr:spPr>
        <a:xfrm>
          <a:off x="7626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156735</xdr:rowOff>
    </xdr:from>
    <xdr:ext cx="469744" cy="259045"/>
    <xdr:sp macro="" textlink="">
      <xdr:nvSpPr>
        <xdr:cNvPr id="308" name="テキスト ボックス 307"/>
        <xdr:cNvSpPr txBox="1"/>
      </xdr:nvSpPr>
      <xdr:spPr>
        <a:xfrm>
          <a:off x="6737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17514</xdr:rowOff>
    </xdr:from>
    <xdr:to>
      <xdr:col>55</xdr:col>
      <xdr:colOff>0</xdr:colOff>
      <xdr:row>57</xdr:row>
      <xdr:rowOff>34963</xdr:rowOff>
    </xdr:to>
    <xdr:cxnSp macro="">
      <xdr:nvCxnSpPr>
        <xdr:cNvPr id="352" name="直線コネクタ 351"/>
        <xdr:cNvCxnSpPr/>
      </xdr:nvCxnSpPr>
      <xdr:spPr>
        <a:xfrm>
          <a:off x="9639300" y="9618714"/>
          <a:ext cx="838200" cy="18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117321</xdr:rowOff>
    </xdr:from>
    <xdr:ext cx="534377" cy="259045"/>
    <xdr:sp macro="" textlink="">
      <xdr:nvSpPr>
        <xdr:cNvPr id="353" name="農林水産業費平均値テキスト"/>
        <xdr:cNvSpPr txBox="1"/>
      </xdr:nvSpPr>
      <xdr:spPr>
        <a:xfrm>
          <a:off x="10528300" y="954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17514</xdr:rowOff>
    </xdr:from>
    <xdr:to>
      <xdr:col>50</xdr:col>
      <xdr:colOff>114300</xdr:colOff>
      <xdr:row>57</xdr:row>
      <xdr:rowOff>61099</xdr:rowOff>
    </xdr:to>
    <xdr:cxnSp macro="">
      <xdr:nvCxnSpPr>
        <xdr:cNvPr id="355" name="直線コネクタ 354"/>
        <xdr:cNvCxnSpPr/>
      </xdr:nvCxnSpPr>
      <xdr:spPr>
        <a:xfrm flipV="1">
          <a:off x="8750300" y="9618714"/>
          <a:ext cx="889000" cy="21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34904</xdr:rowOff>
    </xdr:from>
    <xdr:ext cx="534377" cy="259045"/>
    <xdr:sp macro="" textlink="">
      <xdr:nvSpPr>
        <xdr:cNvPr id="357" name="テキスト ボックス 356"/>
        <xdr:cNvSpPr txBox="1"/>
      </xdr:nvSpPr>
      <xdr:spPr>
        <a:xfrm>
          <a:off x="9372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168828</xdr:rowOff>
    </xdr:from>
    <xdr:to>
      <xdr:col>45</xdr:col>
      <xdr:colOff>177800</xdr:colOff>
      <xdr:row>57</xdr:row>
      <xdr:rowOff>61099</xdr:rowOff>
    </xdr:to>
    <xdr:cxnSp macro="">
      <xdr:nvCxnSpPr>
        <xdr:cNvPr id="358" name="直線コネクタ 357"/>
        <xdr:cNvCxnSpPr/>
      </xdr:nvCxnSpPr>
      <xdr:spPr>
        <a:xfrm>
          <a:off x="7861300" y="9770028"/>
          <a:ext cx="889000" cy="6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60" name="テキスト ボックス 359"/>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116859</xdr:rowOff>
    </xdr:from>
    <xdr:to>
      <xdr:col>41</xdr:col>
      <xdr:colOff>50800</xdr:colOff>
      <xdr:row>56</xdr:row>
      <xdr:rowOff>168828</xdr:rowOff>
    </xdr:to>
    <xdr:cxnSp macro="">
      <xdr:nvCxnSpPr>
        <xdr:cNvPr id="361" name="直線コネクタ 360"/>
        <xdr:cNvCxnSpPr/>
      </xdr:nvCxnSpPr>
      <xdr:spPr>
        <a:xfrm>
          <a:off x="6972300" y="9375159"/>
          <a:ext cx="889000" cy="3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42968</xdr:rowOff>
    </xdr:from>
    <xdr:ext cx="534377" cy="259045"/>
    <xdr:sp macro="" textlink="">
      <xdr:nvSpPr>
        <xdr:cNvPr id="363" name="テキスト ボックス 362"/>
        <xdr:cNvSpPr txBox="1"/>
      </xdr:nvSpPr>
      <xdr:spPr>
        <a:xfrm>
          <a:off x="7594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52011</xdr:rowOff>
    </xdr:from>
    <xdr:ext cx="534377" cy="259045"/>
    <xdr:sp macro="" textlink="">
      <xdr:nvSpPr>
        <xdr:cNvPr id="365" name="テキスト ボックス 364"/>
        <xdr:cNvSpPr txBox="1"/>
      </xdr:nvSpPr>
      <xdr:spPr>
        <a:xfrm>
          <a:off x="6705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155613</xdr:rowOff>
    </xdr:from>
    <xdr:to>
      <xdr:col>55</xdr:col>
      <xdr:colOff>50800</xdr:colOff>
      <xdr:row>57</xdr:row>
      <xdr:rowOff>85763</xdr:rowOff>
    </xdr:to>
    <xdr:sp macro="" textlink="">
      <xdr:nvSpPr>
        <xdr:cNvPr id="371" name="楕円 370"/>
        <xdr:cNvSpPr/>
      </xdr:nvSpPr>
      <xdr:spPr>
        <a:xfrm>
          <a:off x="10426700" y="975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134040</xdr:rowOff>
    </xdr:from>
    <xdr:ext cx="534377" cy="259045"/>
    <xdr:sp macro="" textlink="">
      <xdr:nvSpPr>
        <xdr:cNvPr id="372" name="農林水産業費該当値テキスト"/>
        <xdr:cNvSpPr txBox="1"/>
      </xdr:nvSpPr>
      <xdr:spPr>
        <a:xfrm>
          <a:off x="10528300" y="973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138164</xdr:rowOff>
    </xdr:from>
    <xdr:to>
      <xdr:col>50</xdr:col>
      <xdr:colOff>165100</xdr:colOff>
      <xdr:row>56</xdr:row>
      <xdr:rowOff>68314</xdr:rowOff>
    </xdr:to>
    <xdr:sp macro="" textlink="">
      <xdr:nvSpPr>
        <xdr:cNvPr id="373" name="楕円 372"/>
        <xdr:cNvSpPr/>
      </xdr:nvSpPr>
      <xdr:spPr>
        <a:xfrm>
          <a:off x="9588500" y="956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84841</xdr:rowOff>
    </xdr:from>
    <xdr:ext cx="534377" cy="259045"/>
    <xdr:sp macro="" textlink="">
      <xdr:nvSpPr>
        <xdr:cNvPr id="374" name="テキスト ボックス 373"/>
        <xdr:cNvSpPr txBox="1"/>
      </xdr:nvSpPr>
      <xdr:spPr>
        <a:xfrm>
          <a:off x="9372111" y="934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10299</xdr:rowOff>
    </xdr:from>
    <xdr:to>
      <xdr:col>46</xdr:col>
      <xdr:colOff>38100</xdr:colOff>
      <xdr:row>57</xdr:row>
      <xdr:rowOff>111899</xdr:rowOff>
    </xdr:to>
    <xdr:sp macro="" textlink="">
      <xdr:nvSpPr>
        <xdr:cNvPr id="375" name="楕円 374"/>
        <xdr:cNvSpPr/>
      </xdr:nvSpPr>
      <xdr:spPr>
        <a:xfrm>
          <a:off x="8699500" y="978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103026</xdr:rowOff>
    </xdr:from>
    <xdr:ext cx="534377" cy="259045"/>
    <xdr:sp macro="" textlink="">
      <xdr:nvSpPr>
        <xdr:cNvPr id="376" name="テキスト ボックス 375"/>
        <xdr:cNvSpPr txBox="1"/>
      </xdr:nvSpPr>
      <xdr:spPr>
        <a:xfrm>
          <a:off x="8483111" y="98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118028</xdr:rowOff>
    </xdr:from>
    <xdr:to>
      <xdr:col>41</xdr:col>
      <xdr:colOff>101600</xdr:colOff>
      <xdr:row>57</xdr:row>
      <xdr:rowOff>48178</xdr:rowOff>
    </xdr:to>
    <xdr:sp macro="" textlink="">
      <xdr:nvSpPr>
        <xdr:cNvPr id="377" name="楕円 376"/>
        <xdr:cNvSpPr/>
      </xdr:nvSpPr>
      <xdr:spPr>
        <a:xfrm>
          <a:off x="7810500" y="97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39305</xdr:rowOff>
    </xdr:from>
    <xdr:ext cx="534377" cy="259045"/>
    <xdr:sp macro="" textlink="">
      <xdr:nvSpPr>
        <xdr:cNvPr id="378" name="テキスト ボックス 377"/>
        <xdr:cNvSpPr txBox="1"/>
      </xdr:nvSpPr>
      <xdr:spPr>
        <a:xfrm>
          <a:off x="7594111" y="981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66059</xdr:rowOff>
    </xdr:from>
    <xdr:to>
      <xdr:col>36</xdr:col>
      <xdr:colOff>165100</xdr:colOff>
      <xdr:row>54</xdr:row>
      <xdr:rowOff>167659</xdr:rowOff>
    </xdr:to>
    <xdr:sp macro="" textlink="">
      <xdr:nvSpPr>
        <xdr:cNvPr id="379" name="楕円 378"/>
        <xdr:cNvSpPr/>
      </xdr:nvSpPr>
      <xdr:spPr>
        <a:xfrm>
          <a:off x="6921500" y="932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12736</xdr:rowOff>
    </xdr:from>
    <xdr:ext cx="534377" cy="259045"/>
    <xdr:sp macro="" textlink="">
      <xdr:nvSpPr>
        <xdr:cNvPr id="380" name="テキスト ボックス 379"/>
        <xdr:cNvSpPr txBox="1"/>
      </xdr:nvSpPr>
      <xdr:spPr>
        <a:xfrm>
          <a:off x="6705111" y="909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139060</xdr:rowOff>
    </xdr:from>
    <xdr:to>
      <xdr:col>55</xdr:col>
      <xdr:colOff>0</xdr:colOff>
      <xdr:row>77</xdr:row>
      <xdr:rowOff>137849</xdr:rowOff>
    </xdr:to>
    <xdr:cxnSp macro="">
      <xdr:nvCxnSpPr>
        <xdr:cNvPr id="407" name="直線コネクタ 406"/>
        <xdr:cNvCxnSpPr/>
      </xdr:nvCxnSpPr>
      <xdr:spPr>
        <a:xfrm flipV="1">
          <a:off x="9639300" y="13169260"/>
          <a:ext cx="838200" cy="17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116555</xdr:rowOff>
    </xdr:from>
    <xdr:ext cx="534377" cy="259045"/>
    <xdr:sp macro="" textlink="">
      <xdr:nvSpPr>
        <xdr:cNvPr id="408" name="商工費平均値テキスト"/>
        <xdr:cNvSpPr txBox="1"/>
      </xdr:nvSpPr>
      <xdr:spPr>
        <a:xfrm>
          <a:off x="10528300" y="1280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126533</xdr:rowOff>
    </xdr:from>
    <xdr:to>
      <xdr:col>50</xdr:col>
      <xdr:colOff>114300</xdr:colOff>
      <xdr:row>77</xdr:row>
      <xdr:rowOff>137849</xdr:rowOff>
    </xdr:to>
    <xdr:cxnSp macro="">
      <xdr:nvCxnSpPr>
        <xdr:cNvPr id="410" name="直線コネクタ 409"/>
        <xdr:cNvCxnSpPr/>
      </xdr:nvCxnSpPr>
      <xdr:spPr>
        <a:xfrm>
          <a:off x="8750300" y="13328183"/>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104998</xdr:rowOff>
    </xdr:from>
    <xdr:to>
      <xdr:col>45</xdr:col>
      <xdr:colOff>177800</xdr:colOff>
      <xdr:row>77</xdr:row>
      <xdr:rowOff>126533</xdr:rowOff>
    </xdr:to>
    <xdr:cxnSp macro="">
      <xdr:nvCxnSpPr>
        <xdr:cNvPr id="413" name="直線コネクタ 412"/>
        <xdr:cNvCxnSpPr/>
      </xdr:nvCxnSpPr>
      <xdr:spPr>
        <a:xfrm>
          <a:off x="7861300" y="13306648"/>
          <a:ext cx="889000" cy="2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15" name="テキスト ボックス 414"/>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104998</xdr:rowOff>
    </xdr:from>
    <xdr:to>
      <xdr:col>41</xdr:col>
      <xdr:colOff>50800</xdr:colOff>
      <xdr:row>77</xdr:row>
      <xdr:rowOff>110897</xdr:rowOff>
    </xdr:to>
    <xdr:cxnSp macro="">
      <xdr:nvCxnSpPr>
        <xdr:cNvPr id="416" name="直線コネクタ 415"/>
        <xdr:cNvCxnSpPr/>
      </xdr:nvCxnSpPr>
      <xdr:spPr>
        <a:xfrm flipV="1">
          <a:off x="6972300" y="13306648"/>
          <a:ext cx="889000" cy="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37040</xdr:rowOff>
    </xdr:from>
    <xdr:ext cx="534377" cy="259045"/>
    <xdr:sp macro="" textlink="">
      <xdr:nvSpPr>
        <xdr:cNvPr id="418" name="テキスト ボックス 417"/>
        <xdr:cNvSpPr txBox="1"/>
      </xdr:nvSpPr>
      <xdr:spPr>
        <a:xfrm>
          <a:off x="7594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58872</xdr:rowOff>
    </xdr:from>
    <xdr:ext cx="534377" cy="259045"/>
    <xdr:sp macro="" textlink="">
      <xdr:nvSpPr>
        <xdr:cNvPr id="420" name="テキスト ボックス 419"/>
        <xdr:cNvSpPr txBox="1"/>
      </xdr:nvSpPr>
      <xdr:spPr>
        <a:xfrm>
          <a:off x="6705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88260</xdr:rowOff>
    </xdr:from>
    <xdr:to>
      <xdr:col>55</xdr:col>
      <xdr:colOff>50800</xdr:colOff>
      <xdr:row>77</xdr:row>
      <xdr:rowOff>18410</xdr:rowOff>
    </xdr:to>
    <xdr:sp macro="" textlink="">
      <xdr:nvSpPr>
        <xdr:cNvPr id="426" name="楕円 425"/>
        <xdr:cNvSpPr/>
      </xdr:nvSpPr>
      <xdr:spPr>
        <a:xfrm>
          <a:off x="10426700" y="131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66687</xdr:rowOff>
    </xdr:from>
    <xdr:ext cx="534377" cy="259045"/>
    <xdr:sp macro="" textlink="">
      <xdr:nvSpPr>
        <xdr:cNvPr id="427" name="商工費該当値テキスト"/>
        <xdr:cNvSpPr txBox="1"/>
      </xdr:nvSpPr>
      <xdr:spPr>
        <a:xfrm>
          <a:off x="10528300" y="1309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87049</xdr:rowOff>
    </xdr:from>
    <xdr:to>
      <xdr:col>50</xdr:col>
      <xdr:colOff>165100</xdr:colOff>
      <xdr:row>78</xdr:row>
      <xdr:rowOff>17199</xdr:rowOff>
    </xdr:to>
    <xdr:sp macro="" textlink="">
      <xdr:nvSpPr>
        <xdr:cNvPr id="428" name="楕円 427"/>
        <xdr:cNvSpPr/>
      </xdr:nvSpPr>
      <xdr:spPr>
        <a:xfrm>
          <a:off x="9588500" y="132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8326</xdr:rowOff>
    </xdr:from>
    <xdr:ext cx="469744" cy="259045"/>
    <xdr:sp macro="" textlink="">
      <xdr:nvSpPr>
        <xdr:cNvPr id="429" name="テキスト ボックス 428"/>
        <xdr:cNvSpPr txBox="1"/>
      </xdr:nvSpPr>
      <xdr:spPr>
        <a:xfrm>
          <a:off x="9404428" y="1338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75733</xdr:rowOff>
    </xdr:from>
    <xdr:to>
      <xdr:col>46</xdr:col>
      <xdr:colOff>38100</xdr:colOff>
      <xdr:row>78</xdr:row>
      <xdr:rowOff>5883</xdr:rowOff>
    </xdr:to>
    <xdr:sp macro="" textlink="">
      <xdr:nvSpPr>
        <xdr:cNvPr id="430" name="楕円 429"/>
        <xdr:cNvSpPr/>
      </xdr:nvSpPr>
      <xdr:spPr>
        <a:xfrm>
          <a:off x="8699500" y="132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168460</xdr:rowOff>
    </xdr:from>
    <xdr:ext cx="469744" cy="259045"/>
    <xdr:sp macro="" textlink="">
      <xdr:nvSpPr>
        <xdr:cNvPr id="431" name="テキスト ボックス 430"/>
        <xdr:cNvSpPr txBox="1"/>
      </xdr:nvSpPr>
      <xdr:spPr>
        <a:xfrm>
          <a:off x="8515428" y="1337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54198</xdr:rowOff>
    </xdr:from>
    <xdr:to>
      <xdr:col>41</xdr:col>
      <xdr:colOff>101600</xdr:colOff>
      <xdr:row>77</xdr:row>
      <xdr:rowOff>155798</xdr:rowOff>
    </xdr:to>
    <xdr:sp macro="" textlink="">
      <xdr:nvSpPr>
        <xdr:cNvPr id="432" name="楕円 431"/>
        <xdr:cNvSpPr/>
      </xdr:nvSpPr>
      <xdr:spPr>
        <a:xfrm>
          <a:off x="7810500" y="132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146925</xdr:rowOff>
    </xdr:from>
    <xdr:ext cx="469744" cy="259045"/>
    <xdr:sp macro="" textlink="">
      <xdr:nvSpPr>
        <xdr:cNvPr id="433" name="テキスト ボックス 432"/>
        <xdr:cNvSpPr txBox="1"/>
      </xdr:nvSpPr>
      <xdr:spPr>
        <a:xfrm>
          <a:off x="7626428" y="133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60097</xdr:rowOff>
    </xdr:from>
    <xdr:to>
      <xdr:col>36</xdr:col>
      <xdr:colOff>165100</xdr:colOff>
      <xdr:row>77</xdr:row>
      <xdr:rowOff>161697</xdr:rowOff>
    </xdr:to>
    <xdr:sp macro="" textlink="">
      <xdr:nvSpPr>
        <xdr:cNvPr id="434" name="楕円 433"/>
        <xdr:cNvSpPr/>
      </xdr:nvSpPr>
      <xdr:spPr>
        <a:xfrm>
          <a:off x="6921500" y="1326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152824</xdr:rowOff>
    </xdr:from>
    <xdr:ext cx="469744" cy="259045"/>
    <xdr:sp macro="" textlink="">
      <xdr:nvSpPr>
        <xdr:cNvPr id="435" name="テキスト ボックス 434"/>
        <xdr:cNvSpPr txBox="1"/>
      </xdr:nvSpPr>
      <xdr:spPr>
        <a:xfrm>
          <a:off x="6737428" y="1335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136131</xdr:rowOff>
    </xdr:from>
    <xdr:to>
      <xdr:col>55</xdr:col>
      <xdr:colOff>0</xdr:colOff>
      <xdr:row>98</xdr:row>
      <xdr:rowOff>31941</xdr:rowOff>
    </xdr:to>
    <xdr:cxnSp macro="">
      <xdr:nvCxnSpPr>
        <xdr:cNvPr id="465" name="直線コネクタ 464"/>
        <xdr:cNvCxnSpPr/>
      </xdr:nvCxnSpPr>
      <xdr:spPr>
        <a:xfrm>
          <a:off x="9639300" y="16766781"/>
          <a:ext cx="838200" cy="6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150728</xdr:rowOff>
    </xdr:from>
    <xdr:ext cx="534377" cy="259045"/>
    <xdr:sp macro="" textlink="">
      <xdr:nvSpPr>
        <xdr:cNvPr id="466" name="土木費平均値テキスト"/>
        <xdr:cNvSpPr txBox="1"/>
      </xdr:nvSpPr>
      <xdr:spPr>
        <a:xfrm>
          <a:off x="10528300" y="164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5601</xdr:rowOff>
    </xdr:from>
    <xdr:to>
      <xdr:col>50</xdr:col>
      <xdr:colOff>114300</xdr:colOff>
      <xdr:row>97</xdr:row>
      <xdr:rowOff>136131</xdr:rowOff>
    </xdr:to>
    <xdr:cxnSp macro="">
      <xdr:nvCxnSpPr>
        <xdr:cNvPr id="468" name="直線コネクタ 467"/>
        <xdr:cNvCxnSpPr/>
      </xdr:nvCxnSpPr>
      <xdr:spPr>
        <a:xfrm>
          <a:off x="8750300" y="16636251"/>
          <a:ext cx="889000" cy="1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76661</xdr:rowOff>
    </xdr:from>
    <xdr:ext cx="534377" cy="259045"/>
    <xdr:sp macro="" textlink="">
      <xdr:nvSpPr>
        <xdr:cNvPr id="470" name="テキスト ボックス 469"/>
        <xdr:cNvSpPr txBox="1"/>
      </xdr:nvSpPr>
      <xdr:spPr>
        <a:xfrm>
          <a:off x="9372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5601</xdr:rowOff>
    </xdr:from>
    <xdr:to>
      <xdr:col>45</xdr:col>
      <xdr:colOff>177800</xdr:colOff>
      <xdr:row>97</xdr:row>
      <xdr:rowOff>113145</xdr:rowOff>
    </xdr:to>
    <xdr:cxnSp macro="">
      <xdr:nvCxnSpPr>
        <xdr:cNvPr id="471" name="直線コネクタ 470"/>
        <xdr:cNvCxnSpPr/>
      </xdr:nvCxnSpPr>
      <xdr:spPr>
        <a:xfrm flipV="1">
          <a:off x="7861300" y="16636251"/>
          <a:ext cx="889000" cy="10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64279</xdr:rowOff>
    </xdr:from>
    <xdr:ext cx="534377" cy="259045"/>
    <xdr:sp macro="" textlink="">
      <xdr:nvSpPr>
        <xdr:cNvPr id="473" name="テキスト ボックス 472"/>
        <xdr:cNvSpPr txBox="1"/>
      </xdr:nvSpPr>
      <xdr:spPr>
        <a:xfrm>
          <a:off x="8483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50839</xdr:rowOff>
    </xdr:from>
    <xdr:to>
      <xdr:col>41</xdr:col>
      <xdr:colOff>50800</xdr:colOff>
      <xdr:row>97</xdr:row>
      <xdr:rowOff>113145</xdr:rowOff>
    </xdr:to>
    <xdr:cxnSp macro="">
      <xdr:nvCxnSpPr>
        <xdr:cNvPr id="474" name="直線コネクタ 473"/>
        <xdr:cNvCxnSpPr/>
      </xdr:nvCxnSpPr>
      <xdr:spPr>
        <a:xfrm>
          <a:off x="6972300" y="16681489"/>
          <a:ext cx="889000" cy="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8729</xdr:rowOff>
    </xdr:from>
    <xdr:ext cx="534377" cy="259045"/>
    <xdr:sp macro="" textlink="">
      <xdr:nvSpPr>
        <xdr:cNvPr id="476" name="テキスト ボックス 475"/>
        <xdr:cNvSpPr txBox="1"/>
      </xdr:nvSpPr>
      <xdr:spPr>
        <a:xfrm>
          <a:off x="7594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120159</xdr:rowOff>
    </xdr:from>
    <xdr:ext cx="534377" cy="259045"/>
    <xdr:sp macro="" textlink="">
      <xdr:nvSpPr>
        <xdr:cNvPr id="478" name="テキスト ボックス 477"/>
        <xdr:cNvSpPr txBox="1"/>
      </xdr:nvSpPr>
      <xdr:spPr>
        <a:xfrm>
          <a:off x="6705111" y="167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152591</xdr:rowOff>
    </xdr:from>
    <xdr:to>
      <xdr:col>55</xdr:col>
      <xdr:colOff>50800</xdr:colOff>
      <xdr:row>98</xdr:row>
      <xdr:rowOff>82741</xdr:rowOff>
    </xdr:to>
    <xdr:sp macro="" textlink="">
      <xdr:nvSpPr>
        <xdr:cNvPr id="484" name="楕円 483"/>
        <xdr:cNvSpPr/>
      </xdr:nvSpPr>
      <xdr:spPr>
        <a:xfrm>
          <a:off x="10426700" y="1678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131018</xdr:rowOff>
    </xdr:from>
    <xdr:ext cx="534377" cy="259045"/>
    <xdr:sp macro="" textlink="">
      <xdr:nvSpPr>
        <xdr:cNvPr id="485" name="土木費該当値テキスト"/>
        <xdr:cNvSpPr txBox="1"/>
      </xdr:nvSpPr>
      <xdr:spPr>
        <a:xfrm>
          <a:off x="10528300" y="1676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85331</xdr:rowOff>
    </xdr:from>
    <xdr:to>
      <xdr:col>50</xdr:col>
      <xdr:colOff>165100</xdr:colOff>
      <xdr:row>98</xdr:row>
      <xdr:rowOff>15481</xdr:rowOff>
    </xdr:to>
    <xdr:sp macro="" textlink="">
      <xdr:nvSpPr>
        <xdr:cNvPr id="486" name="楕円 485"/>
        <xdr:cNvSpPr/>
      </xdr:nvSpPr>
      <xdr:spPr>
        <a:xfrm>
          <a:off x="9588500" y="1671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6608</xdr:rowOff>
    </xdr:from>
    <xdr:ext cx="534377" cy="259045"/>
    <xdr:sp macro="" textlink="">
      <xdr:nvSpPr>
        <xdr:cNvPr id="487" name="テキスト ボックス 486"/>
        <xdr:cNvSpPr txBox="1"/>
      </xdr:nvSpPr>
      <xdr:spPr>
        <a:xfrm>
          <a:off x="9372111" y="168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126251</xdr:rowOff>
    </xdr:from>
    <xdr:to>
      <xdr:col>46</xdr:col>
      <xdr:colOff>38100</xdr:colOff>
      <xdr:row>97</xdr:row>
      <xdr:rowOff>56401</xdr:rowOff>
    </xdr:to>
    <xdr:sp macro="" textlink="">
      <xdr:nvSpPr>
        <xdr:cNvPr id="488" name="楕円 487"/>
        <xdr:cNvSpPr/>
      </xdr:nvSpPr>
      <xdr:spPr>
        <a:xfrm>
          <a:off x="8699500" y="165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47528</xdr:rowOff>
    </xdr:from>
    <xdr:ext cx="534377" cy="259045"/>
    <xdr:sp macro="" textlink="">
      <xdr:nvSpPr>
        <xdr:cNvPr id="489" name="テキスト ボックス 488"/>
        <xdr:cNvSpPr txBox="1"/>
      </xdr:nvSpPr>
      <xdr:spPr>
        <a:xfrm>
          <a:off x="8483111" y="166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62345</xdr:rowOff>
    </xdr:from>
    <xdr:to>
      <xdr:col>41</xdr:col>
      <xdr:colOff>101600</xdr:colOff>
      <xdr:row>97</xdr:row>
      <xdr:rowOff>163945</xdr:rowOff>
    </xdr:to>
    <xdr:sp macro="" textlink="">
      <xdr:nvSpPr>
        <xdr:cNvPr id="490" name="楕円 489"/>
        <xdr:cNvSpPr/>
      </xdr:nvSpPr>
      <xdr:spPr>
        <a:xfrm>
          <a:off x="7810500" y="166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155072</xdr:rowOff>
    </xdr:from>
    <xdr:ext cx="534377" cy="259045"/>
    <xdr:sp macro="" textlink="">
      <xdr:nvSpPr>
        <xdr:cNvPr id="491" name="テキスト ボックス 490"/>
        <xdr:cNvSpPr txBox="1"/>
      </xdr:nvSpPr>
      <xdr:spPr>
        <a:xfrm>
          <a:off x="7594111" y="1678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xdr:rowOff>
    </xdr:from>
    <xdr:to>
      <xdr:col>36</xdr:col>
      <xdr:colOff>165100</xdr:colOff>
      <xdr:row>97</xdr:row>
      <xdr:rowOff>101639</xdr:rowOff>
    </xdr:to>
    <xdr:sp macro="" textlink="">
      <xdr:nvSpPr>
        <xdr:cNvPr id="492" name="楕円 491"/>
        <xdr:cNvSpPr/>
      </xdr:nvSpPr>
      <xdr:spPr>
        <a:xfrm>
          <a:off x="6921500" y="1663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118166</xdr:rowOff>
    </xdr:from>
    <xdr:ext cx="534377" cy="259045"/>
    <xdr:sp macro="" textlink="">
      <xdr:nvSpPr>
        <xdr:cNvPr id="493" name="テキスト ボックス 492"/>
        <xdr:cNvSpPr txBox="1"/>
      </xdr:nvSpPr>
      <xdr:spPr>
        <a:xfrm>
          <a:off x="6705111" y="164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144500</xdr:rowOff>
    </xdr:from>
    <xdr:to>
      <xdr:col>85</xdr:col>
      <xdr:colOff>127000</xdr:colOff>
      <xdr:row>37</xdr:row>
      <xdr:rowOff>50470</xdr:rowOff>
    </xdr:to>
    <xdr:cxnSp macro="">
      <xdr:nvCxnSpPr>
        <xdr:cNvPr id="523" name="直線コネクタ 522"/>
        <xdr:cNvCxnSpPr/>
      </xdr:nvCxnSpPr>
      <xdr:spPr>
        <a:xfrm>
          <a:off x="15481300" y="6316700"/>
          <a:ext cx="838200" cy="7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92689</xdr:rowOff>
    </xdr:from>
    <xdr:ext cx="534377" cy="259045"/>
    <xdr:sp macro="" textlink="">
      <xdr:nvSpPr>
        <xdr:cNvPr id="524" name="消防費平均値テキスト"/>
        <xdr:cNvSpPr txBox="1"/>
      </xdr:nvSpPr>
      <xdr:spPr>
        <a:xfrm>
          <a:off x="16370300" y="6093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29</xdr:row>
      <xdr:rowOff>165227</xdr:rowOff>
    </xdr:from>
    <xdr:to>
      <xdr:col>81</xdr:col>
      <xdr:colOff>50800</xdr:colOff>
      <xdr:row>36</xdr:row>
      <xdr:rowOff>144500</xdr:rowOff>
    </xdr:to>
    <xdr:cxnSp macro="">
      <xdr:nvCxnSpPr>
        <xdr:cNvPr id="526" name="直線コネクタ 525"/>
        <xdr:cNvCxnSpPr/>
      </xdr:nvCxnSpPr>
      <xdr:spPr>
        <a:xfrm>
          <a:off x="14592300" y="5137277"/>
          <a:ext cx="889000" cy="117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17441</xdr:rowOff>
    </xdr:from>
    <xdr:ext cx="534377" cy="259045"/>
    <xdr:sp macro="" textlink="">
      <xdr:nvSpPr>
        <xdr:cNvPr id="528" name="テキスト ボックス 527"/>
        <xdr:cNvSpPr txBox="1"/>
      </xdr:nvSpPr>
      <xdr:spPr>
        <a:xfrm>
          <a:off x="15214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29</xdr:row>
      <xdr:rowOff>165227</xdr:rowOff>
    </xdr:from>
    <xdr:to>
      <xdr:col>76</xdr:col>
      <xdr:colOff>114300</xdr:colOff>
      <xdr:row>36</xdr:row>
      <xdr:rowOff>135128</xdr:rowOff>
    </xdr:to>
    <xdr:cxnSp macro="">
      <xdr:nvCxnSpPr>
        <xdr:cNvPr id="529" name="直線コネクタ 528"/>
        <xdr:cNvCxnSpPr/>
      </xdr:nvCxnSpPr>
      <xdr:spPr>
        <a:xfrm flipV="1">
          <a:off x="13703300" y="5137277"/>
          <a:ext cx="889000" cy="117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131068</xdr:rowOff>
    </xdr:from>
    <xdr:ext cx="534377" cy="259045"/>
    <xdr:sp macro="" textlink="">
      <xdr:nvSpPr>
        <xdr:cNvPr id="531" name="テキスト ボックス 530"/>
        <xdr:cNvSpPr txBox="1"/>
      </xdr:nvSpPr>
      <xdr:spPr>
        <a:xfrm>
          <a:off x="14325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135128</xdr:rowOff>
    </xdr:from>
    <xdr:to>
      <xdr:col>71</xdr:col>
      <xdr:colOff>177800</xdr:colOff>
      <xdr:row>37</xdr:row>
      <xdr:rowOff>51117</xdr:rowOff>
    </xdr:to>
    <xdr:cxnSp macro="">
      <xdr:nvCxnSpPr>
        <xdr:cNvPr id="532" name="直線コネクタ 531"/>
        <xdr:cNvCxnSpPr/>
      </xdr:nvCxnSpPr>
      <xdr:spPr>
        <a:xfrm flipV="1">
          <a:off x="12814300" y="6307328"/>
          <a:ext cx="889000" cy="8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14368</xdr:rowOff>
    </xdr:from>
    <xdr:ext cx="534377" cy="259045"/>
    <xdr:sp macro="" textlink="">
      <xdr:nvSpPr>
        <xdr:cNvPr id="534" name="テキスト ボックス 533"/>
        <xdr:cNvSpPr txBox="1"/>
      </xdr:nvSpPr>
      <xdr:spPr>
        <a:xfrm>
          <a:off x="13436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92308</xdr:rowOff>
    </xdr:from>
    <xdr:ext cx="534377" cy="259045"/>
    <xdr:sp macro="" textlink="">
      <xdr:nvSpPr>
        <xdr:cNvPr id="536" name="テキスト ボックス 535"/>
        <xdr:cNvSpPr txBox="1"/>
      </xdr:nvSpPr>
      <xdr:spPr>
        <a:xfrm>
          <a:off x="12547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171120</xdr:rowOff>
    </xdr:from>
    <xdr:to>
      <xdr:col>85</xdr:col>
      <xdr:colOff>177800</xdr:colOff>
      <xdr:row>37</xdr:row>
      <xdr:rowOff>101270</xdr:rowOff>
    </xdr:to>
    <xdr:sp macro="" textlink="">
      <xdr:nvSpPr>
        <xdr:cNvPr id="542" name="楕円 541"/>
        <xdr:cNvSpPr/>
      </xdr:nvSpPr>
      <xdr:spPr>
        <a:xfrm>
          <a:off x="16268700" y="63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149547</xdr:rowOff>
    </xdr:from>
    <xdr:ext cx="534377" cy="259045"/>
    <xdr:sp macro="" textlink="">
      <xdr:nvSpPr>
        <xdr:cNvPr id="543" name="消防費該当値テキスト"/>
        <xdr:cNvSpPr txBox="1"/>
      </xdr:nvSpPr>
      <xdr:spPr>
        <a:xfrm>
          <a:off x="16370300" y="63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93700</xdr:rowOff>
    </xdr:from>
    <xdr:to>
      <xdr:col>81</xdr:col>
      <xdr:colOff>101600</xdr:colOff>
      <xdr:row>37</xdr:row>
      <xdr:rowOff>23850</xdr:rowOff>
    </xdr:to>
    <xdr:sp macro="" textlink="">
      <xdr:nvSpPr>
        <xdr:cNvPr id="544" name="楕円 543"/>
        <xdr:cNvSpPr/>
      </xdr:nvSpPr>
      <xdr:spPr>
        <a:xfrm>
          <a:off x="15430500" y="62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14977</xdr:rowOff>
    </xdr:from>
    <xdr:ext cx="534377" cy="259045"/>
    <xdr:sp macro="" textlink="">
      <xdr:nvSpPr>
        <xdr:cNvPr id="545" name="テキスト ボックス 544"/>
        <xdr:cNvSpPr txBox="1"/>
      </xdr:nvSpPr>
      <xdr:spPr>
        <a:xfrm>
          <a:off x="15214111" y="635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114427</xdr:rowOff>
    </xdr:from>
    <xdr:to>
      <xdr:col>76</xdr:col>
      <xdr:colOff>165100</xdr:colOff>
      <xdr:row>30</xdr:row>
      <xdr:rowOff>44577</xdr:rowOff>
    </xdr:to>
    <xdr:sp macro="" textlink="">
      <xdr:nvSpPr>
        <xdr:cNvPr id="546" name="楕円 545"/>
        <xdr:cNvSpPr/>
      </xdr:nvSpPr>
      <xdr:spPr>
        <a:xfrm>
          <a:off x="14541500" y="508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61104</xdr:rowOff>
    </xdr:from>
    <xdr:ext cx="534377" cy="259045"/>
    <xdr:sp macro="" textlink="">
      <xdr:nvSpPr>
        <xdr:cNvPr id="547" name="テキスト ボックス 546"/>
        <xdr:cNvSpPr txBox="1"/>
      </xdr:nvSpPr>
      <xdr:spPr>
        <a:xfrm>
          <a:off x="14325111" y="486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84328</xdr:rowOff>
    </xdr:from>
    <xdr:to>
      <xdr:col>72</xdr:col>
      <xdr:colOff>38100</xdr:colOff>
      <xdr:row>37</xdr:row>
      <xdr:rowOff>14478</xdr:rowOff>
    </xdr:to>
    <xdr:sp macro="" textlink="">
      <xdr:nvSpPr>
        <xdr:cNvPr id="548" name="楕円 547"/>
        <xdr:cNvSpPr/>
      </xdr:nvSpPr>
      <xdr:spPr>
        <a:xfrm>
          <a:off x="13652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31005</xdr:rowOff>
    </xdr:from>
    <xdr:ext cx="534377" cy="259045"/>
    <xdr:sp macro="" textlink="">
      <xdr:nvSpPr>
        <xdr:cNvPr id="549" name="テキスト ボックス 548"/>
        <xdr:cNvSpPr txBox="1"/>
      </xdr:nvSpPr>
      <xdr:spPr>
        <a:xfrm>
          <a:off x="13436111" y="603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317</xdr:rowOff>
    </xdr:from>
    <xdr:to>
      <xdr:col>67</xdr:col>
      <xdr:colOff>101600</xdr:colOff>
      <xdr:row>37</xdr:row>
      <xdr:rowOff>101917</xdr:rowOff>
    </xdr:to>
    <xdr:sp macro="" textlink="">
      <xdr:nvSpPr>
        <xdr:cNvPr id="550" name="楕円 549"/>
        <xdr:cNvSpPr/>
      </xdr:nvSpPr>
      <xdr:spPr>
        <a:xfrm>
          <a:off x="12763500" y="63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93044</xdr:rowOff>
    </xdr:from>
    <xdr:ext cx="534377" cy="259045"/>
    <xdr:sp macro="" textlink="">
      <xdr:nvSpPr>
        <xdr:cNvPr id="551" name="テキスト ボックス 550"/>
        <xdr:cNvSpPr txBox="1"/>
      </xdr:nvSpPr>
      <xdr:spPr>
        <a:xfrm>
          <a:off x="12547111" y="643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127521</xdr:rowOff>
    </xdr:from>
    <xdr:to>
      <xdr:col>85</xdr:col>
      <xdr:colOff>127000</xdr:colOff>
      <xdr:row>58</xdr:row>
      <xdr:rowOff>14084</xdr:rowOff>
    </xdr:to>
    <xdr:cxnSp macro="">
      <xdr:nvCxnSpPr>
        <xdr:cNvPr id="581" name="直線コネクタ 580"/>
        <xdr:cNvCxnSpPr/>
      </xdr:nvCxnSpPr>
      <xdr:spPr>
        <a:xfrm>
          <a:off x="15481300" y="9557271"/>
          <a:ext cx="838200" cy="40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150144</xdr:rowOff>
    </xdr:from>
    <xdr:ext cx="534377" cy="259045"/>
    <xdr:sp macro="" textlink="">
      <xdr:nvSpPr>
        <xdr:cNvPr id="582" name="教育費平均値テキスト"/>
        <xdr:cNvSpPr txBox="1"/>
      </xdr:nvSpPr>
      <xdr:spPr>
        <a:xfrm>
          <a:off x="16370300" y="9579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127521</xdr:rowOff>
    </xdr:from>
    <xdr:to>
      <xdr:col>81</xdr:col>
      <xdr:colOff>50800</xdr:colOff>
      <xdr:row>58</xdr:row>
      <xdr:rowOff>98171</xdr:rowOff>
    </xdr:to>
    <xdr:cxnSp macro="">
      <xdr:nvCxnSpPr>
        <xdr:cNvPr id="584" name="直線コネクタ 583"/>
        <xdr:cNvCxnSpPr/>
      </xdr:nvCxnSpPr>
      <xdr:spPr>
        <a:xfrm flipV="1">
          <a:off x="14592300" y="9557271"/>
          <a:ext cx="889000" cy="48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43883</xdr:rowOff>
    </xdr:from>
    <xdr:ext cx="534377" cy="259045"/>
    <xdr:sp macro="" textlink="">
      <xdr:nvSpPr>
        <xdr:cNvPr id="586" name="テキスト ボックス 585"/>
        <xdr:cNvSpPr txBox="1"/>
      </xdr:nvSpPr>
      <xdr:spPr>
        <a:xfrm>
          <a:off x="15214111" y="98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49530</xdr:rowOff>
    </xdr:from>
    <xdr:to>
      <xdr:col>76</xdr:col>
      <xdr:colOff>114300</xdr:colOff>
      <xdr:row>58</xdr:row>
      <xdr:rowOff>98171</xdr:rowOff>
    </xdr:to>
    <xdr:cxnSp macro="">
      <xdr:nvCxnSpPr>
        <xdr:cNvPr id="587" name="直線コネクタ 586"/>
        <xdr:cNvCxnSpPr/>
      </xdr:nvCxnSpPr>
      <xdr:spPr>
        <a:xfrm>
          <a:off x="13703300" y="9650730"/>
          <a:ext cx="889000" cy="39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50664</xdr:rowOff>
    </xdr:from>
    <xdr:ext cx="534377" cy="259045"/>
    <xdr:sp macro="" textlink="">
      <xdr:nvSpPr>
        <xdr:cNvPr id="589" name="テキスト ボックス 588"/>
        <xdr:cNvSpPr txBox="1"/>
      </xdr:nvSpPr>
      <xdr:spPr>
        <a:xfrm>
          <a:off x="14325111" y="948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49530</xdr:rowOff>
    </xdr:from>
    <xdr:to>
      <xdr:col>71</xdr:col>
      <xdr:colOff>177800</xdr:colOff>
      <xdr:row>58</xdr:row>
      <xdr:rowOff>49187</xdr:rowOff>
    </xdr:to>
    <xdr:cxnSp macro="">
      <xdr:nvCxnSpPr>
        <xdr:cNvPr id="590" name="直線コネクタ 589"/>
        <xdr:cNvCxnSpPr/>
      </xdr:nvCxnSpPr>
      <xdr:spPr>
        <a:xfrm flipV="1">
          <a:off x="12814300" y="9650730"/>
          <a:ext cx="889000" cy="3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1" name="フローチャート: 判断 590"/>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83545</xdr:rowOff>
    </xdr:from>
    <xdr:ext cx="534377" cy="259045"/>
    <xdr:sp macro="" textlink="">
      <xdr:nvSpPr>
        <xdr:cNvPr id="592" name="テキスト ボックス 591"/>
        <xdr:cNvSpPr txBox="1"/>
      </xdr:nvSpPr>
      <xdr:spPr>
        <a:xfrm>
          <a:off x="13436111" y="985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3" name="フローチャート: 判断 592"/>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166755</xdr:rowOff>
    </xdr:from>
    <xdr:ext cx="534377" cy="259045"/>
    <xdr:sp macro="" textlink="">
      <xdr:nvSpPr>
        <xdr:cNvPr id="594" name="テキスト ボックス 593"/>
        <xdr:cNvSpPr txBox="1"/>
      </xdr:nvSpPr>
      <xdr:spPr>
        <a:xfrm>
          <a:off x="12547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134734</xdr:rowOff>
    </xdr:from>
    <xdr:to>
      <xdr:col>85</xdr:col>
      <xdr:colOff>177800</xdr:colOff>
      <xdr:row>58</xdr:row>
      <xdr:rowOff>64884</xdr:rowOff>
    </xdr:to>
    <xdr:sp macro="" textlink="">
      <xdr:nvSpPr>
        <xdr:cNvPr id="600" name="楕円 599"/>
        <xdr:cNvSpPr/>
      </xdr:nvSpPr>
      <xdr:spPr>
        <a:xfrm>
          <a:off x="16268700" y="990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49661</xdr:rowOff>
    </xdr:from>
    <xdr:ext cx="534377" cy="259045"/>
    <xdr:sp macro="" textlink="">
      <xdr:nvSpPr>
        <xdr:cNvPr id="601" name="教育費該当値テキスト"/>
        <xdr:cNvSpPr txBox="1"/>
      </xdr:nvSpPr>
      <xdr:spPr>
        <a:xfrm>
          <a:off x="16370300" y="982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76721</xdr:rowOff>
    </xdr:from>
    <xdr:to>
      <xdr:col>81</xdr:col>
      <xdr:colOff>101600</xdr:colOff>
      <xdr:row>56</xdr:row>
      <xdr:rowOff>6871</xdr:rowOff>
    </xdr:to>
    <xdr:sp macro="" textlink="">
      <xdr:nvSpPr>
        <xdr:cNvPr id="602" name="楕円 601"/>
        <xdr:cNvSpPr/>
      </xdr:nvSpPr>
      <xdr:spPr>
        <a:xfrm>
          <a:off x="15430500" y="950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23398</xdr:rowOff>
    </xdr:from>
    <xdr:ext cx="534377" cy="259045"/>
    <xdr:sp macro="" textlink="">
      <xdr:nvSpPr>
        <xdr:cNvPr id="603" name="テキスト ボックス 602"/>
        <xdr:cNvSpPr txBox="1"/>
      </xdr:nvSpPr>
      <xdr:spPr>
        <a:xfrm>
          <a:off x="15214111" y="928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47371</xdr:rowOff>
    </xdr:from>
    <xdr:to>
      <xdr:col>76</xdr:col>
      <xdr:colOff>165100</xdr:colOff>
      <xdr:row>58</xdr:row>
      <xdr:rowOff>148971</xdr:rowOff>
    </xdr:to>
    <xdr:sp macro="" textlink="">
      <xdr:nvSpPr>
        <xdr:cNvPr id="604" name="楕円 603"/>
        <xdr:cNvSpPr/>
      </xdr:nvSpPr>
      <xdr:spPr>
        <a:xfrm>
          <a:off x="14541500" y="999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140098</xdr:rowOff>
    </xdr:from>
    <xdr:ext cx="534377" cy="259045"/>
    <xdr:sp macro="" textlink="">
      <xdr:nvSpPr>
        <xdr:cNvPr id="605" name="テキスト ボックス 604"/>
        <xdr:cNvSpPr txBox="1"/>
      </xdr:nvSpPr>
      <xdr:spPr>
        <a:xfrm>
          <a:off x="14325111" y="1008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170180</xdr:rowOff>
    </xdr:from>
    <xdr:to>
      <xdr:col>72</xdr:col>
      <xdr:colOff>38100</xdr:colOff>
      <xdr:row>56</xdr:row>
      <xdr:rowOff>100330</xdr:rowOff>
    </xdr:to>
    <xdr:sp macro="" textlink="">
      <xdr:nvSpPr>
        <xdr:cNvPr id="606" name="楕円 605"/>
        <xdr:cNvSpPr/>
      </xdr:nvSpPr>
      <xdr:spPr>
        <a:xfrm>
          <a:off x="136525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116857</xdr:rowOff>
    </xdr:from>
    <xdr:ext cx="534377" cy="259045"/>
    <xdr:sp macro="" textlink="">
      <xdr:nvSpPr>
        <xdr:cNvPr id="607" name="テキスト ボックス 606"/>
        <xdr:cNvSpPr txBox="1"/>
      </xdr:nvSpPr>
      <xdr:spPr>
        <a:xfrm>
          <a:off x="13436111" y="937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169837</xdr:rowOff>
    </xdr:from>
    <xdr:to>
      <xdr:col>67</xdr:col>
      <xdr:colOff>101600</xdr:colOff>
      <xdr:row>58</xdr:row>
      <xdr:rowOff>99987</xdr:rowOff>
    </xdr:to>
    <xdr:sp macro="" textlink="">
      <xdr:nvSpPr>
        <xdr:cNvPr id="608" name="楕円 607"/>
        <xdr:cNvSpPr/>
      </xdr:nvSpPr>
      <xdr:spPr>
        <a:xfrm>
          <a:off x="12763500" y="994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91114</xdr:rowOff>
    </xdr:from>
    <xdr:ext cx="534377" cy="259045"/>
    <xdr:sp macro="" textlink="">
      <xdr:nvSpPr>
        <xdr:cNvPr id="609" name="テキスト ボックス 608"/>
        <xdr:cNvSpPr txBox="1"/>
      </xdr:nvSpPr>
      <xdr:spPr>
        <a:xfrm>
          <a:off x="12547111" y="1003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137917</xdr:rowOff>
    </xdr:from>
    <xdr:to>
      <xdr:col>85</xdr:col>
      <xdr:colOff>127000</xdr:colOff>
      <xdr:row>78</xdr:row>
      <xdr:rowOff>139700</xdr:rowOff>
    </xdr:to>
    <xdr:cxnSp macro="">
      <xdr:nvCxnSpPr>
        <xdr:cNvPr id="636" name="直線コネクタ 635"/>
        <xdr:cNvCxnSpPr/>
      </xdr:nvCxnSpPr>
      <xdr:spPr>
        <a:xfrm>
          <a:off x="15481300" y="13511017"/>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7" name="災害復旧費平均値テキスト"/>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128270</xdr:rowOff>
    </xdr:from>
    <xdr:to>
      <xdr:col>81</xdr:col>
      <xdr:colOff>50800</xdr:colOff>
      <xdr:row>78</xdr:row>
      <xdr:rowOff>137917</xdr:rowOff>
    </xdr:to>
    <xdr:cxnSp macro="">
      <xdr:nvCxnSpPr>
        <xdr:cNvPr id="639" name="直線コネクタ 638"/>
        <xdr:cNvCxnSpPr/>
      </xdr:nvCxnSpPr>
      <xdr:spPr>
        <a:xfrm>
          <a:off x="14592300" y="13329920"/>
          <a:ext cx="889000" cy="18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1" name="テキスト ボックス 640"/>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128270</xdr:rowOff>
    </xdr:from>
    <xdr:to>
      <xdr:col>76</xdr:col>
      <xdr:colOff>114300</xdr:colOff>
      <xdr:row>78</xdr:row>
      <xdr:rowOff>53152</xdr:rowOff>
    </xdr:to>
    <xdr:cxnSp macro="">
      <xdr:nvCxnSpPr>
        <xdr:cNvPr id="642" name="直線コネクタ 641"/>
        <xdr:cNvCxnSpPr/>
      </xdr:nvCxnSpPr>
      <xdr:spPr>
        <a:xfrm flipV="1">
          <a:off x="13703300" y="13329920"/>
          <a:ext cx="889000" cy="9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4" name="テキスト ボックス 643"/>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53152</xdr:rowOff>
    </xdr:from>
    <xdr:to>
      <xdr:col>71</xdr:col>
      <xdr:colOff>177800</xdr:colOff>
      <xdr:row>78</xdr:row>
      <xdr:rowOff>137826</xdr:rowOff>
    </xdr:to>
    <xdr:cxnSp macro="">
      <xdr:nvCxnSpPr>
        <xdr:cNvPr id="645" name="直線コネクタ 644"/>
        <xdr:cNvCxnSpPr/>
      </xdr:nvCxnSpPr>
      <xdr:spPr>
        <a:xfrm flipV="1">
          <a:off x="12814300" y="13426252"/>
          <a:ext cx="889000" cy="8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6" name="フローチャート: 判断 645"/>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85000</xdr:rowOff>
    </xdr:from>
    <xdr:ext cx="469744" cy="259045"/>
    <xdr:sp macro="" textlink="">
      <xdr:nvSpPr>
        <xdr:cNvPr id="647" name="テキスト ボックス 646"/>
        <xdr:cNvSpPr txBox="1"/>
      </xdr:nvSpPr>
      <xdr:spPr>
        <a:xfrm>
          <a:off x="13468428" y="1294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8" name="フローチャート: 判断 647"/>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119245</xdr:rowOff>
    </xdr:from>
    <xdr:ext cx="469744" cy="259045"/>
    <xdr:sp macro="" textlink="">
      <xdr:nvSpPr>
        <xdr:cNvPr id="649" name="テキスト ボックス 648"/>
        <xdr:cNvSpPr txBox="1"/>
      </xdr:nvSpPr>
      <xdr:spPr>
        <a:xfrm>
          <a:off x="12579428" y="129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87117</xdr:rowOff>
    </xdr:from>
    <xdr:to>
      <xdr:col>81</xdr:col>
      <xdr:colOff>101600</xdr:colOff>
      <xdr:row>79</xdr:row>
      <xdr:rowOff>17267</xdr:rowOff>
    </xdr:to>
    <xdr:sp macro="" textlink="">
      <xdr:nvSpPr>
        <xdr:cNvPr id="657" name="楕円 656"/>
        <xdr:cNvSpPr/>
      </xdr:nvSpPr>
      <xdr:spPr>
        <a:xfrm>
          <a:off x="15430500" y="134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8394</xdr:rowOff>
    </xdr:from>
    <xdr:ext cx="313932" cy="259045"/>
    <xdr:sp macro="" textlink="">
      <xdr:nvSpPr>
        <xdr:cNvPr id="658" name="テキスト ボックス 657"/>
        <xdr:cNvSpPr txBox="1"/>
      </xdr:nvSpPr>
      <xdr:spPr>
        <a:xfrm>
          <a:off x="15324333" y="13552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77470</xdr:rowOff>
    </xdr:from>
    <xdr:to>
      <xdr:col>76</xdr:col>
      <xdr:colOff>165100</xdr:colOff>
      <xdr:row>78</xdr:row>
      <xdr:rowOff>7620</xdr:rowOff>
    </xdr:to>
    <xdr:sp macro="" textlink="">
      <xdr:nvSpPr>
        <xdr:cNvPr id="659" name="楕円 658"/>
        <xdr:cNvSpPr/>
      </xdr:nvSpPr>
      <xdr:spPr>
        <a:xfrm>
          <a:off x="1454150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170197</xdr:rowOff>
    </xdr:from>
    <xdr:ext cx="469744" cy="259045"/>
    <xdr:sp macro="" textlink="">
      <xdr:nvSpPr>
        <xdr:cNvPr id="660" name="テキスト ボックス 659"/>
        <xdr:cNvSpPr txBox="1"/>
      </xdr:nvSpPr>
      <xdr:spPr>
        <a:xfrm>
          <a:off x="14357428" y="1337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2352</xdr:rowOff>
    </xdr:from>
    <xdr:to>
      <xdr:col>72</xdr:col>
      <xdr:colOff>38100</xdr:colOff>
      <xdr:row>78</xdr:row>
      <xdr:rowOff>103952</xdr:rowOff>
    </xdr:to>
    <xdr:sp macro="" textlink="">
      <xdr:nvSpPr>
        <xdr:cNvPr id="661" name="楕円 660"/>
        <xdr:cNvSpPr/>
      </xdr:nvSpPr>
      <xdr:spPr>
        <a:xfrm>
          <a:off x="13652500" y="1337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95079</xdr:rowOff>
    </xdr:from>
    <xdr:ext cx="469744" cy="259045"/>
    <xdr:sp macro="" textlink="">
      <xdr:nvSpPr>
        <xdr:cNvPr id="662" name="テキスト ボックス 661"/>
        <xdr:cNvSpPr txBox="1"/>
      </xdr:nvSpPr>
      <xdr:spPr>
        <a:xfrm>
          <a:off x="13468428" y="1346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87026</xdr:rowOff>
    </xdr:from>
    <xdr:to>
      <xdr:col>67</xdr:col>
      <xdr:colOff>101600</xdr:colOff>
      <xdr:row>79</xdr:row>
      <xdr:rowOff>17176</xdr:rowOff>
    </xdr:to>
    <xdr:sp macro="" textlink="">
      <xdr:nvSpPr>
        <xdr:cNvPr id="663" name="楕円 662"/>
        <xdr:cNvSpPr/>
      </xdr:nvSpPr>
      <xdr:spPr>
        <a:xfrm>
          <a:off x="12763500" y="1346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8303</xdr:rowOff>
    </xdr:from>
    <xdr:ext cx="313932" cy="259045"/>
    <xdr:sp macro="" textlink="">
      <xdr:nvSpPr>
        <xdr:cNvPr id="664" name="テキスト ボックス 663"/>
        <xdr:cNvSpPr txBox="1"/>
      </xdr:nvSpPr>
      <xdr:spPr>
        <a:xfrm>
          <a:off x="12657333" y="13552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60770</xdr:rowOff>
    </xdr:from>
    <xdr:to>
      <xdr:col>85</xdr:col>
      <xdr:colOff>127000</xdr:colOff>
      <xdr:row>95</xdr:row>
      <xdr:rowOff>76212</xdr:rowOff>
    </xdr:to>
    <xdr:cxnSp macro="">
      <xdr:nvCxnSpPr>
        <xdr:cNvPr id="693" name="直線コネクタ 692"/>
        <xdr:cNvCxnSpPr/>
      </xdr:nvCxnSpPr>
      <xdr:spPr>
        <a:xfrm flipV="1">
          <a:off x="15481300" y="16348520"/>
          <a:ext cx="838200" cy="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160177</xdr:rowOff>
    </xdr:from>
    <xdr:ext cx="534377" cy="259045"/>
    <xdr:sp macro="" textlink="">
      <xdr:nvSpPr>
        <xdr:cNvPr id="694" name="公債費平均値テキスト"/>
        <xdr:cNvSpPr txBox="1"/>
      </xdr:nvSpPr>
      <xdr:spPr>
        <a:xfrm>
          <a:off x="16370300" y="1610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76212</xdr:rowOff>
    </xdr:from>
    <xdr:to>
      <xdr:col>81</xdr:col>
      <xdr:colOff>50800</xdr:colOff>
      <xdr:row>95</xdr:row>
      <xdr:rowOff>137261</xdr:rowOff>
    </xdr:to>
    <xdr:cxnSp macro="">
      <xdr:nvCxnSpPr>
        <xdr:cNvPr id="696" name="直線コネクタ 695"/>
        <xdr:cNvCxnSpPr/>
      </xdr:nvCxnSpPr>
      <xdr:spPr>
        <a:xfrm flipV="1">
          <a:off x="14592300" y="16363962"/>
          <a:ext cx="889000" cy="6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89806</xdr:rowOff>
    </xdr:from>
    <xdr:ext cx="534377" cy="259045"/>
    <xdr:sp macro="" textlink="">
      <xdr:nvSpPr>
        <xdr:cNvPr id="698" name="テキスト ボックス 697"/>
        <xdr:cNvSpPr txBox="1"/>
      </xdr:nvSpPr>
      <xdr:spPr>
        <a:xfrm>
          <a:off x="15214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137261</xdr:rowOff>
    </xdr:from>
    <xdr:to>
      <xdr:col>76</xdr:col>
      <xdr:colOff>114300</xdr:colOff>
      <xdr:row>96</xdr:row>
      <xdr:rowOff>14515</xdr:rowOff>
    </xdr:to>
    <xdr:cxnSp macro="">
      <xdr:nvCxnSpPr>
        <xdr:cNvPr id="699" name="直線コネクタ 698"/>
        <xdr:cNvCxnSpPr/>
      </xdr:nvCxnSpPr>
      <xdr:spPr>
        <a:xfrm flipV="1">
          <a:off x="13703300" y="16425011"/>
          <a:ext cx="889000" cy="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100804</xdr:rowOff>
    </xdr:from>
    <xdr:ext cx="534377" cy="259045"/>
    <xdr:sp macro="" textlink="">
      <xdr:nvSpPr>
        <xdr:cNvPr id="701" name="テキスト ボックス 700"/>
        <xdr:cNvSpPr txBox="1"/>
      </xdr:nvSpPr>
      <xdr:spPr>
        <a:xfrm>
          <a:off x="14325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14515</xdr:rowOff>
    </xdr:from>
    <xdr:to>
      <xdr:col>71</xdr:col>
      <xdr:colOff>177800</xdr:colOff>
      <xdr:row>96</xdr:row>
      <xdr:rowOff>50088</xdr:rowOff>
    </xdr:to>
    <xdr:cxnSp macro="">
      <xdr:nvCxnSpPr>
        <xdr:cNvPr id="702" name="直線コネクタ 701"/>
        <xdr:cNvCxnSpPr/>
      </xdr:nvCxnSpPr>
      <xdr:spPr>
        <a:xfrm flipV="1">
          <a:off x="12814300" y="16473715"/>
          <a:ext cx="889000" cy="3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3" name="フローチャート: 判断 702"/>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143476</xdr:rowOff>
    </xdr:from>
    <xdr:ext cx="534377" cy="259045"/>
    <xdr:sp macro="" textlink="">
      <xdr:nvSpPr>
        <xdr:cNvPr id="704" name="テキスト ボックス 703"/>
        <xdr:cNvSpPr txBox="1"/>
      </xdr:nvSpPr>
      <xdr:spPr>
        <a:xfrm>
          <a:off x="13436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5" name="フローチャート: 判断 704"/>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157954</xdr:rowOff>
    </xdr:from>
    <xdr:ext cx="534377" cy="259045"/>
    <xdr:sp macro="" textlink="">
      <xdr:nvSpPr>
        <xdr:cNvPr id="706" name="テキスト ボックス 705"/>
        <xdr:cNvSpPr txBox="1"/>
      </xdr:nvSpPr>
      <xdr:spPr>
        <a:xfrm>
          <a:off x="12547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9970</xdr:rowOff>
    </xdr:from>
    <xdr:to>
      <xdr:col>85</xdr:col>
      <xdr:colOff>177800</xdr:colOff>
      <xdr:row>95</xdr:row>
      <xdr:rowOff>111570</xdr:rowOff>
    </xdr:to>
    <xdr:sp macro="" textlink="">
      <xdr:nvSpPr>
        <xdr:cNvPr id="712" name="楕円 711"/>
        <xdr:cNvSpPr/>
      </xdr:nvSpPr>
      <xdr:spPr>
        <a:xfrm>
          <a:off x="16268700" y="1629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159847</xdr:rowOff>
    </xdr:from>
    <xdr:ext cx="534377" cy="259045"/>
    <xdr:sp macro="" textlink="">
      <xdr:nvSpPr>
        <xdr:cNvPr id="713" name="公債費該当値テキスト"/>
        <xdr:cNvSpPr txBox="1"/>
      </xdr:nvSpPr>
      <xdr:spPr>
        <a:xfrm>
          <a:off x="16370300" y="162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25412</xdr:rowOff>
    </xdr:from>
    <xdr:to>
      <xdr:col>81</xdr:col>
      <xdr:colOff>101600</xdr:colOff>
      <xdr:row>95</xdr:row>
      <xdr:rowOff>127012</xdr:rowOff>
    </xdr:to>
    <xdr:sp macro="" textlink="">
      <xdr:nvSpPr>
        <xdr:cNvPr id="714" name="楕円 713"/>
        <xdr:cNvSpPr/>
      </xdr:nvSpPr>
      <xdr:spPr>
        <a:xfrm>
          <a:off x="15430500" y="1631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118139</xdr:rowOff>
    </xdr:from>
    <xdr:ext cx="534377" cy="259045"/>
    <xdr:sp macro="" textlink="">
      <xdr:nvSpPr>
        <xdr:cNvPr id="715" name="テキスト ボックス 714"/>
        <xdr:cNvSpPr txBox="1"/>
      </xdr:nvSpPr>
      <xdr:spPr>
        <a:xfrm>
          <a:off x="15214111" y="1640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86461</xdr:rowOff>
    </xdr:from>
    <xdr:to>
      <xdr:col>76</xdr:col>
      <xdr:colOff>165100</xdr:colOff>
      <xdr:row>96</xdr:row>
      <xdr:rowOff>16611</xdr:rowOff>
    </xdr:to>
    <xdr:sp macro="" textlink="">
      <xdr:nvSpPr>
        <xdr:cNvPr id="716" name="楕円 715"/>
        <xdr:cNvSpPr/>
      </xdr:nvSpPr>
      <xdr:spPr>
        <a:xfrm>
          <a:off x="14541500" y="163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7738</xdr:rowOff>
    </xdr:from>
    <xdr:ext cx="534377" cy="259045"/>
    <xdr:sp macro="" textlink="">
      <xdr:nvSpPr>
        <xdr:cNvPr id="717" name="テキスト ボックス 716"/>
        <xdr:cNvSpPr txBox="1"/>
      </xdr:nvSpPr>
      <xdr:spPr>
        <a:xfrm>
          <a:off x="14325111" y="1646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135165</xdr:rowOff>
    </xdr:from>
    <xdr:to>
      <xdr:col>72</xdr:col>
      <xdr:colOff>38100</xdr:colOff>
      <xdr:row>96</xdr:row>
      <xdr:rowOff>65315</xdr:rowOff>
    </xdr:to>
    <xdr:sp macro="" textlink="">
      <xdr:nvSpPr>
        <xdr:cNvPr id="718" name="楕円 717"/>
        <xdr:cNvSpPr/>
      </xdr:nvSpPr>
      <xdr:spPr>
        <a:xfrm>
          <a:off x="13652500" y="164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56442</xdr:rowOff>
    </xdr:from>
    <xdr:ext cx="534377" cy="259045"/>
    <xdr:sp macro="" textlink="">
      <xdr:nvSpPr>
        <xdr:cNvPr id="719" name="テキスト ボックス 718"/>
        <xdr:cNvSpPr txBox="1"/>
      </xdr:nvSpPr>
      <xdr:spPr>
        <a:xfrm>
          <a:off x="13436111" y="165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170738</xdr:rowOff>
    </xdr:from>
    <xdr:to>
      <xdr:col>67</xdr:col>
      <xdr:colOff>101600</xdr:colOff>
      <xdr:row>96</xdr:row>
      <xdr:rowOff>100888</xdr:rowOff>
    </xdr:to>
    <xdr:sp macro="" textlink="">
      <xdr:nvSpPr>
        <xdr:cNvPr id="720" name="楕円 719"/>
        <xdr:cNvSpPr/>
      </xdr:nvSpPr>
      <xdr:spPr>
        <a:xfrm>
          <a:off x="12763500" y="1645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92015</xdr:rowOff>
    </xdr:from>
    <xdr:ext cx="534377" cy="259045"/>
    <xdr:sp macro="" textlink="">
      <xdr:nvSpPr>
        <xdr:cNvPr id="721" name="テキスト ボックス 720"/>
        <xdr:cNvSpPr txBox="1"/>
      </xdr:nvSpPr>
      <xdr:spPr>
        <a:xfrm>
          <a:off x="12547111" y="1655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0" name="フローチャート: 判断 759"/>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1" name="テキスト ボックス 760"/>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2" name="フローチャート: 判断 761"/>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3" name="テキスト ボックス 762"/>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議会費は、類似団体平均を上回っているものの、事業費は概ね同程度で推移している。総務費は、市役所出張所の整理や職員数抑制による退職手当負担金の削減により、類似団体平均に比べて低コストになっている。民生費は、類似団体平均より低く推移しているものの、高齢化に伴う扶助費等の増により、全体としては増加傾向にある。衛生費は、令和元年度及び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新清掃センター建設事業費に係る一部事務組合への負担金の増により大きく上昇したが、類似団体平均前後の水準まで回復している。農林水産業費は、類似団体平均と比較して低いコストで推移してきたが、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年度に水産業協同利用施設復興整備事業補助金の増額、令和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強い農業・担い手づくり補助金の増額により、それぞれ類似団体平均を上回っている。商工費は、五浦地区など観光資源を有していることから観光費を多く計上しているものの、類似団体平均と比較すると低コストとなっている。土木費は、類似団体平均と同程度で推移してきたが、北町関本中線整備事業費の減少に伴い、類似団体平均を下回る状況となっている。消防費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年度に複合防災センター整備事業費の増加によりコストが大きく上昇したが、令和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年度は、住民一人当たり</a:t>
          </a:r>
          <a:r>
            <a:rPr kumimoji="1" lang="en-US" altLang="ja-JP" sz="1200">
              <a:latin typeface="ＭＳ Ｐゴシック" panose="020B0600070205080204" pitchFamily="50" charset="-128"/>
              <a:ea typeface="ＭＳ Ｐゴシック" panose="020B0600070205080204" pitchFamily="50" charset="-128"/>
            </a:rPr>
            <a:t>18,842</a:t>
          </a:r>
          <a:r>
            <a:rPr kumimoji="1" lang="ja-JP" altLang="en-US" sz="1200">
              <a:latin typeface="ＭＳ Ｐゴシック" panose="020B0600070205080204" pitchFamily="50" charset="-128"/>
              <a:ea typeface="ＭＳ Ｐゴシック" panose="020B0600070205080204" pitchFamily="50" charset="-128"/>
            </a:rPr>
            <a:t>円となり、類似団体を下回る状況となっている。教育費は、概ね類似団体平均を下回って推移しているが、令和元年度は中学校更新事業の実施、令和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磯原中学校建設事業の実施による増額に伴い、それぞれ類似団体平均を上回っている。公債費は、類似団体平均と比べ低コストとなっているものの、増加傾向が続いているため、引き続き慎重な地方債発行を心掛けた財政運営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Ｐゴシック" panose="020B0600070205080204" pitchFamily="50" charset="-128"/>
              <a:ea typeface="ＭＳ Ｐゴシック" panose="020B0600070205080204" pitchFamily="50" charset="-128"/>
            </a:rPr>
            <a:t>   財政調整基金残高は、令和元年度に取崩しを行ったため減少したが、令和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年度以降、普通交付税、市税等の増収や、病院事業への繰出金等の減額等、不要な事業・経費等の支出抑制に努め、積立を行ったことにより、基金残高は年々増加している。令和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年度は、高萩市と広域で進めているごみ処理施設建設事業に係る震災復興特別交付税返還金相当額約</a:t>
          </a:r>
          <a:r>
            <a:rPr kumimoji="1" lang="en-US" altLang="ja-JP" sz="1050">
              <a:latin typeface="ＭＳ Ｐゴシック" panose="020B0600070205080204" pitchFamily="50" charset="-128"/>
              <a:ea typeface="ＭＳ Ｐゴシック" panose="020B0600070205080204" pitchFamily="50" charset="-128"/>
            </a:rPr>
            <a:t>724</a:t>
          </a:r>
          <a:r>
            <a:rPr kumimoji="1" lang="ja-JP" altLang="en-US" sz="1050">
              <a:latin typeface="ＭＳ Ｐゴシック" panose="020B0600070205080204" pitchFamily="50" charset="-128"/>
              <a:ea typeface="ＭＳ Ｐゴシック" panose="020B0600070205080204" pitchFamily="50" charset="-128"/>
            </a:rPr>
            <a:t>百万円を積み立てたことにより、前年度から</a:t>
          </a:r>
          <a:r>
            <a:rPr kumimoji="1" lang="en-US" altLang="ja-JP" sz="1050">
              <a:latin typeface="ＭＳ Ｐゴシック" panose="020B0600070205080204" pitchFamily="50" charset="-128"/>
              <a:ea typeface="ＭＳ Ｐゴシック" panose="020B0600070205080204" pitchFamily="50" charset="-128"/>
            </a:rPr>
            <a:t>7.26</a:t>
          </a:r>
          <a:r>
            <a:rPr kumimoji="1" lang="ja-JP" altLang="en-US" sz="1050">
              <a:latin typeface="ＭＳ Ｐゴシック" panose="020B0600070205080204" pitchFamily="50" charset="-128"/>
              <a:ea typeface="ＭＳ Ｐゴシック" panose="020B0600070205080204" pitchFamily="50" charset="-128"/>
            </a:rPr>
            <a:t>％増加している。</a:t>
          </a:r>
        </a:p>
        <a:p>
          <a:r>
            <a:rPr kumimoji="1" lang="ja-JP" altLang="en-US" sz="1050">
              <a:latin typeface="ＭＳ Ｐゴシック" panose="020B0600070205080204" pitchFamily="50" charset="-128"/>
              <a:ea typeface="ＭＳ Ｐゴシック" panose="020B0600070205080204" pitchFamily="50" charset="-128"/>
            </a:rPr>
            <a:t> 　実質収支額は、平成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年度に普通交付税の減額や扶助費の増額等により</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％台まで減少したが、令和元年度以降増加に転じ、概ね</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9</a:t>
          </a:r>
          <a:r>
            <a:rPr kumimoji="1" lang="ja-JP" altLang="en-US" sz="1050">
              <a:latin typeface="ＭＳ Ｐゴシック" panose="020B0600070205080204" pitchFamily="50" charset="-128"/>
              <a:ea typeface="ＭＳ Ｐゴシック" panose="020B0600070205080204" pitchFamily="50" charset="-128"/>
            </a:rPr>
            <a:t>％で推移している。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baseline="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  実質単年度収支は、令和元年度まで基金取崩しを行ったことによりマイナス値が続いていたが、令和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年度以降、基金取崩しがなくなり、市税等の増収により、</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％で推移している。</a:t>
          </a:r>
          <a:endParaRPr kumimoji="1" lang="en-US" altLang="ja-JP" sz="105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過去において、連結実質赤字比率を計上したことはなく、令和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年度も黒字となっており、市民病院事業会計における実質収支の増加により、黒字幅が拡大している。</a:t>
          </a:r>
        </a:p>
        <a:p>
          <a:r>
            <a:rPr kumimoji="1" lang="ja-JP" altLang="en-US" sz="1300">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水道事業会計においては、今後、老朽化に伴う更新費用の増額が見込まれることから、料金体系の見直しを含め、引き続き健全な経営に努める。</a:t>
          </a:r>
        </a:p>
        <a:p>
          <a:r>
            <a:rPr kumimoji="1" lang="ja-JP" altLang="en-US" sz="1300">
              <a:latin typeface="ＭＳ ゴシック" pitchFamily="49" charset="-128"/>
              <a:ea typeface="ＭＳ ゴシック" pitchFamily="49" charset="-128"/>
            </a:rPr>
            <a:t>　工業用水道事業は、料金収入の減少に伴い、資金剰余金が減少傾向にある。</a:t>
          </a:r>
        </a:p>
        <a:p>
          <a:r>
            <a:rPr kumimoji="1" lang="ja-JP" altLang="en-US" sz="1300">
              <a:latin typeface="ＭＳ ゴシック" pitchFamily="49" charset="-128"/>
              <a:ea typeface="ＭＳ ゴシック" pitchFamily="49" charset="-128"/>
            </a:rPr>
            <a:t>　病院事業は、例年赤字となっていたが、令和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以降、新型コロナウイルス感染症入院病床確保事業等補助金等の収入増や外来収益の増加により、黒字に転じている。今後は、新型コロナウイルス感染症に対する補助金収入が無くなり、実質収支は減少する見込みであることから、将来に渡り持続可能な経営維持に努める。</a:t>
          </a:r>
          <a:endParaRPr kumimoji="1" lang="en-US" altLang="ja-JP" sz="13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a:effectLst/>
              <a:latin typeface="ＭＳ Ｐゴシック" panose="020B0600070205080204" pitchFamily="50" charset="-128"/>
              <a:ea typeface="ＭＳ Ｐゴシック" panose="020B0600070205080204" pitchFamily="50" charset="-128"/>
            </a:rPr>
            <a:t>　</a:t>
          </a:r>
          <a:r>
            <a:rPr kumimoji="1" lang="ja-JP" altLang="en-US" sz="1300">
              <a:latin typeface="ＭＳ ゴシック" pitchFamily="49" charset="-128"/>
              <a:ea typeface="ＭＳ ゴシック" pitchFamily="49" charset="-128"/>
            </a:rPr>
            <a:t>その他の事業については、概ね前年度と同程度の黒字幅となっている。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75" zoomScaleNormal="7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82</v>
      </c>
      <c r="C2" s="182"/>
      <c r="D2" s="183"/>
    </row>
    <row r="3" spans="1:119" ht="18.75" customHeight="1" thickBot="1" x14ac:dyDescent="0.2">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21305861</v>
      </c>
      <c r="BO4" s="485"/>
      <c r="BP4" s="485"/>
      <c r="BQ4" s="485"/>
      <c r="BR4" s="485"/>
      <c r="BS4" s="485"/>
      <c r="BT4" s="485"/>
      <c r="BU4" s="486"/>
      <c r="BV4" s="484">
        <v>24088087</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9.3000000000000007</v>
      </c>
      <c r="CU4" s="625"/>
      <c r="CV4" s="625"/>
      <c r="CW4" s="625"/>
      <c r="CX4" s="625"/>
      <c r="CY4" s="625"/>
      <c r="CZ4" s="625"/>
      <c r="DA4" s="626"/>
      <c r="DB4" s="624">
        <v>8.6999999999999993</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20147778</v>
      </c>
      <c r="BO5" s="456"/>
      <c r="BP5" s="456"/>
      <c r="BQ5" s="456"/>
      <c r="BR5" s="456"/>
      <c r="BS5" s="456"/>
      <c r="BT5" s="456"/>
      <c r="BU5" s="457"/>
      <c r="BV5" s="455">
        <v>22701125</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96</v>
      </c>
      <c r="CU5" s="453"/>
      <c r="CV5" s="453"/>
      <c r="CW5" s="453"/>
      <c r="CX5" s="453"/>
      <c r="CY5" s="453"/>
      <c r="CZ5" s="453"/>
      <c r="DA5" s="454"/>
      <c r="DB5" s="452">
        <v>88.7</v>
      </c>
      <c r="DC5" s="453"/>
      <c r="DD5" s="453"/>
      <c r="DE5" s="453"/>
      <c r="DF5" s="453"/>
      <c r="DG5" s="453"/>
      <c r="DH5" s="453"/>
      <c r="DI5" s="454"/>
    </row>
    <row r="6" spans="1:119" ht="18.75" customHeight="1" x14ac:dyDescent="0.15">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95</v>
      </c>
      <c r="AV6" s="514"/>
      <c r="AW6" s="514"/>
      <c r="AX6" s="514"/>
      <c r="AY6" s="469" t="s">
        <v>103</v>
      </c>
      <c r="AZ6" s="470"/>
      <c r="BA6" s="470"/>
      <c r="BB6" s="470"/>
      <c r="BC6" s="470"/>
      <c r="BD6" s="470"/>
      <c r="BE6" s="470"/>
      <c r="BF6" s="470"/>
      <c r="BG6" s="470"/>
      <c r="BH6" s="470"/>
      <c r="BI6" s="470"/>
      <c r="BJ6" s="470"/>
      <c r="BK6" s="470"/>
      <c r="BL6" s="470"/>
      <c r="BM6" s="471"/>
      <c r="BN6" s="455">
        <v>1158083</v>
      </c>
      <c r="BO6" s="456"/>
      <c r="BP6" s="456"/>
      <c r="BQ6" s="456"/>
      <c r="BR6" s="456"/>
      <c r="BS6" s="456"/>
      <c r="BT6" s="456"/>
      <c r="BU6" s="457"/>
      <c r="BV6" s="455">
        <v>1386962</v>
      </c>
      <c r="BW6" s="456"/>
      <c r="BX6" s="456"/>
      <c r="BY6" s="456"/>
      <c r="BZ6" s="456"/>
      <c r="CA6" s="456"/>
      <c r="CB6" s="456"/>
      <c r="CC6" s="457"/>
      <c r="CD6" s="495" t="s">
        <v>104</v>
      </c>
      <c r="CE6" s="415"/>
      <c r="CF6" s="415"/>
      <c r="CG6" s="415"/>
      <c r="CH6" s="415"/>
      <c r="CI6" s="415"/>
      <c r="CJ6" s="415"/>
      <c r="CK6" s="415"/>
      <c r="CL6" s="415"/>
      <c r="CM6" s="415"/>
      <c r="CN6" s="415"/>
      <c r="CO6" s="415"/>
      <c r="CP6" s="415"/>
      <c r="CQ6" s="415"/>
      <c r="CR6" s="415"/>
      <c r="CS6" s="496"/>
      <c r="CT6" s="598">
        <v>97.9</v>
      </c>
      <c r="CU6" s="599"/>
      <c r="CV6" s="599"/>
      <c r="CW6" s="599"/>
      <c r="CX6" s="599"/>
      <c r="CY6" s="599"/>
      <c r="CZ6" s="599"/>
      <c r="DA6" s="600"/>
      <c r="DB6" s="598">
        <v>95.5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105</v>
      </c>
      <c r="AN7" s="412"/>
      <c r="AO7" s="412"/>
      <c r="AP7" s="412"/>
      <c r="AQ7" s="412"/>
      <c r="AR7" s="412"/>
      <c r="AS7" s="412"/>
      <c r="AT7" s="413"/>
      <c r="AU7" s="513" t="s">
        <v>95</v>
      </c>
      <c r="AV7" s="514"/>
      <c r="AW7" s="514"/>
      <c r="AX7" s="514"/>
      <c r="AY7" s="469" t="s">
        <v>106</v>
      </c>
      <c r="AZ7" s="470"/>
      <c r="BA7" s="470"/>
      <c r="BB7" s="470"/>
      <c r="BC7" s="470"/>
      <c r="BD7" s="470"/>
      <c r="BE7" s="470"/>
      <c r="BF7" s="470"/>
      <c r="BG7" s="470"/>
      <c r="BH7" s="470"/>
      <c r="BI7" s="470"/>
      <c r="BJ7" s="470"/>
      <c r="BK7" s="470"/>
      <c r="BL7" s="470"/>
      <c r="BM7" s="471"/>
      <c r="BN7" s="455">
        <v>163675</v>
      </c>
      <c r="BO7" s="456"/>
      <c r="BP7" s="456"/>
      <c r="BQ7" s="456"/>
      <c r="BR7" s="456"/>
      <c r="BS7" s="456"/>
      <c r="BT7" s="456"/>
      <c r="BU7" s="457"/>
      <c r="BV7" s="455">
        <v>427721</v>
      </c>
      <c r="BW7" s="456"/>
      <c r="BX7" s="456"/>
      <c r="BY7" s="456"/>
      <c r="BZ7" s="456"/>
      <c r="CA7" s="456"/>
      <c r="CB7" s="456"/>
      <c r="CC7" s="457"/>
      <c r="CD7" s="495" t="s">
        <v>107</v>
      </c>
      <c r="CE7" s="415"/>
      <c r="CF7" s="415"/>
      <c r="CG7" s="415"/>
      <c r="CH7" s="415"/>
      <c r="CI7" s="415"/>
      <c r="CJ7" s="415"/>
      <c r="CK7" s="415"/>
      <c r="CL7" s="415"/>
      <c r="CM7" s="415"/>
      <c r="CN7" s="415"/>
      <c r="CO7" s="415"/>
      <c r="CP7" s="415"/>
      <c r="CQ7" s="415"/>
      <c r="CR7" s="415"/>
      <c r="CS7" s="496"/>
      <c r="CT7" s="455">
        <v>10732262</v>
      </c>
      <c r="CU7" s="456"/>
      <c r="CV7" s="456"/>
      <c r="CW7" s="456"/>
      <c r="CX7" s="456"/>
      <c r="CY7" s="456"/>
      <c r="CZ7" s="456"/>
      <c r="DA7" s="457"/>
      <c r="DB7" s="455">
        <v>11034691</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108</v>
      </c>
      <c r="AN8" s="412"/>
      <c r="AO8" s="412"/>
      <c r="AP8" s="412"/>
      <c r="AQ8" s="412"/>
      <c r="AR8" s="412"/>
      <c r="AS8" s="412"/>
      <c r="AT8" s="413"/>
      <c r="AU8" s="513" t="s">
        <v>95</v>
      </c>
      <c r="AV8" s="514"/>
      <c r="AW8" s="514"/>
      <c r="AX8" s="514"/>
      <c r="AY8" s="469" t="s">
        <v>109</v>
      </c>
      <c r="AZ8" s="470"/>
      <c r="BA8" s="470"/>
      <c r="BB8" s="470"/>
      <c r="BC8" s="470"/>
      <c r="BD8" s="470"/>
      <c r="BE8" s="470"/>
      <c r="BF8" s="470"/>
      <c r="BG8" s="470"/>
      <c r="BH8" s="470"/>
      <c r="BI8" s="470"/>
      <c r="BJ8" s="470"/>
      <c r="BK8" s="470"/>
      <c r="BL8" s="470"/>
      <c r="BM8" s="471"/>
      <c r="BN8" s="455">
        <v>994408</v>
      </c>
      <c r="BO8" s="456"/>
      <c r="BP8" s="456"/>
      <c r="BQ8" s="456"/>
      <c r="BR8" s="456"/>
      <c r="BS8" s="456"/>
      <c r="BT8" s="456"/>
      <c r="BU8" s="457"/>
      <c r="BV8" s="455">
        <v>959241</v>
      </c>
      <c r="BW8" s="456"/>
      <c r="BX8" s="456"/>
      <c r="BY8" s="456"/>
      <c r="BZ8" s="456"/>
      <c r="CA8" s="456"/>
      <c r="CB8" s="456"/>
      <c r="CC8" s="457"/>
      <c r="CD8" s="495" t="s">
        <v>110</v>
      </c>
      <c r="CE8" s="415"/>
      <c r="CF8" s="415"/>
      <c r="CG8" s="415"/>
      <c r="CH8" s="415"/>
      <c r="CI8" s="415"/>
      <c r="CJ8" s="415"/>
      <c r="CK8" s="415"/>
      <c r="CL8" s="415"/>
      <c r="CM8" s="415"/>
      <c r="CN8" s="415"/>
      <c r="CO8" s="415"/>
      <c r="CP8" s="415"/>
      <c r="CQ8" s="415"/>
      <c r="CR8" s="415"/>
      <c r="CS8" s="496"/>
      <c r="CT8" s="558">
        <v>0.67</v>
      </c>
      <c r="CU8" s="559"/>
      <c r="CV8" s="559"/>
      <c r="CW8" s="559"/>
      <c r="CX8" s="559"/>
      <c r="CY8" s="559"/>
      <c r="CZ8" s="559"/>
      <c r="DA8" s="560"/>
      <c r="DB8" s="558">
        <v>0.68</v>
      </c>
      <c r="DC8" s="559"/>
      <c r="DD8" s="559"/>
      <c r="DE8" s="559"/>
      <c r="DF8" s="559"/>
      <c r="DG8" s="559"/>
      <c r="DH8" s="559"/>
      <c r="DI8" s="560"/>
    </row>
    <row r="9" spans="1:119" ht="18.75" customHeight="1" thickBot="1" x14ac:dyDescent="0.2">
      <c r="A9" s="181"/>
      <c r="B9" s="587" t="s">
        <v>111</v>
      </c>
      <c r="C9" s="588"/>
      <c r="D9" s="588"/>
      <c r="E9" s="588"/>
      <c r="F9" s="588"/>
      <c r="G9" s="588"/>
      <c r="H9" s="588"/>
      <c r="I9" s="588"/>
      <c r="J9" s="588"/>
      <c r="K9" s="506"/>
      <c r="L9" s="589" t="s">
        <v>112</v>
      </c>
      <c r="M9" s="590"/>
      <c r="N9" s="590"/>
      <c r="O9" s="590"/>
      <c r="P9" s="590"/>
      <c r="Q9" s="591"/>
      <c r="R9" s="592">
        <v>41801</v>
      </c>
      <c r="S9" s="593"/>
      <c r="T9" s="593"/>
      <c r="U9" s="593"/>
      <c r="V9" s="594"/>
      <c r="W9" s="524" t="s">
        <v>113</v>
      </c>
      <c r="X9" s="525"/>
      <c r="Y9" s="525"/>
      <c r="Z9" s="525"/>
      <c r="AA9" s="525"/>
      <c r="AB9" s="525"/>
      <c r="AC9" s="525"/>
      <c r="AD9" s="525"/>
      <c r="AE9" s="525"/>
      <c r="AF9" s="525"/>
      <c r="AG9" s="525"/>
      <c r="AH9" s="525"/>
      <c r="AI9" s="525"/>
      <c r="AJ9" s="525"/>
      <c r="AK9" s="525"/>
      <c r="AL9" s="595"/>
      <c r="AM9" s="512" t="s">
        <v>114</v>
      </c>
      <c r="AN9" s="412"/>
      <c r="AO9" s="412"/>
      <c r="AP9" s="412"/>
      <c r="AQ9" s="412"/>
      <c r="AR9" s="412"/>
      <c r="AS9" s="412"/>
      <c r="AT9" s="413"/>
      <c r="AU9" s="513" t="s">
        <v>95</v>
      </c>
      <c r="AV9" s="514"/>
      <c r="AW9" s="514"/>
      <c r="AX9" s="514"/>
      <c r="AY9" s="469" t="s">
        <v>115</v>
      </c>
      <c r="AZ9" s="470"/>
      <c r="BA9" s="470"/>
      <c r="BB9" s="470"/>
      <c r="BC9" s="470"/>
      <c r="BD9" s="470"/>
      <c r="BE9" s="470"/>
      <c r="BF9" s="470"/>
      <c r="BG9" s="470"/>
      <c r="BH9" s="470"/>
      <c r="BI9" s="470"/>
      <c r="BJ9" s="470"/>
      <c r="BK9" s="470"/>
      <c r="BL9" s="470"/>
      <c r="BM9" s="471"/>
      <c r="BN9" s="455">
        <v>35167</v>
      </c>
      <c r="BO9" s="456"/>
      <c r="BP9" s="456"/>
      <c r="BQ9" s="456"/>
      <c r="BR9" s="456"/>
      <c r="BS9" s="456"/>
      <c r="BT9" s="456"/>
      <c r="BU9" s="457"/>
      <c r="BV9" s="455">
        <v>97465</v>
      </c>
      <c r="BW9" s="456"/>
      <c r="BX9" s="456"/>
      <c r="BY9" s="456"/>
      <c r="BZ9" s="456"/>
      <c r="CA9" s="456"/>
      <c r="CB9" s="456"/>
      <c r="CC9" s="457"/>
      <c r="CD9" s="495" t="s">
        <v>116</v>
      </c>
      <c r="CE9" s="415"/>
      <c r="CF9" s="415"/>
      <c r="CG9" s="415"/>
      <c r="CH9" s="415"/>
      <c r="CI9" s="415"/>
      <c r="CJ9" s="415"/>
      <c r="CK9" s="415"/>
      <c r="CL9" s="415"/>
      <c r="CM9" s="415"/>
      <c r="CN9" s="415"/>
      <c r="CO9" s="415"/>
      <c r="CP9" s="415"/>
      <c r="CQ9" s="415"/>
      <c r="CR9" s="415"/>
      <c r="CS9" s="496"/>
      <c r="CT9" s="452">
        <v>13.9</v>
      </c>
      <c r="CU9" s="453"/>
      <c r="CV9" s="453"/>
      <c r="CW9" s="453"/>
      <c r="CX9" s="453"/>
      <c r="CY9" s="453"/>
      <c r="CZ9" s="453"/>
      <c r="DA9" s="454"/>
      <c r="DB9" s="452">
        <v>14.2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117</v>
      </c>
      <c r="M10" s="412"/>
      <c r="N10" s="412"/>
      <c r="O10" s="412"/>
      <c r="P10" s="412"/>
      <c r="Q10" s="413"/>
      <c r="R10" s="408">
        <v>44412</v>
      </c>
      <c r="S10" s="409"/>
      <c r="T10" s="409"/>
      <c r="U10" s="409"/>
      <c r="V10" s="468"/>
      <c r="W10" s="596"/>
      <c r="X10" s="406"/>
      <c r="Y10" s="406"/>
      <c r="Z10" s="406"/>
      <c r="AA10" s="406"/>
      <c r="AB10" s="406"/>
      <c r="AC10" s="406"/>
      <c r="AD10" s="406"/>
      <c r="AE10" s="406"/>
      <c r="AF10" s="406"/>
      <c r="AG10" s="406"/>
      <c r="AH10" s="406"/>
      <c r="AI10" s="406"/>
      <c r="AJ10" s="406"/>
      <c r="AK10" s="406"/>
      <c r="AL10" s="597"/>
      <c r="AM10" s="512" t="s">
        <v>118</v>
      </c>
      <c r="AN10" s="412"/>
      <c r="AO10" s="412"/>
      <c r="AP10" s="412"/>
      <c r="AQ10" s="412"/>
      <c r="AR10" s="412"/>
      <c r="AS10" s="412"/>
      <c r="AT10" s="413"/>
      <c r="AU10" s="513" t="s">
        <v>95</v>
      </c>
      <c r="AV10" s="514"/>
      <c r="AW10" s="514"/>
      <c r="AX10" s="514"/>
      <c r="AY10" s="469" t="s">
        <v>119</v>
      </c>
      <c r="AZ10" s="470"/>
      <c r="BA10" s="470"/>
      <c r="BB10" s="470"/>
      <c r="BC10" s="470"/>
      <c r="BD10" s="470"/>
      <c r="BE10" s="470"/>
      <c r="BF10" s="470"/>
      <c r="BG10" s="470"/>
      <c r="BH10" s="470"/>
      <c r="BI10" s="470"/>
      <c r="BJ10" s="470"/>
      <c r="BK10" s="470"/>
      <c r="BL10" s="470"/>
      <c r="BM10" s="471"/>
      <c r="BN10" s="455">
        <v>723451</v>
      </c>
      <c r="BO10" s="456"/>
      <c r="BP10" s="456"/>
      <c r="BQ10" s="456"/>
      <c r="BR10" s="456"/>
      <c r="BS10" s="456"/>
      <c r="BT10" s="456"/>
      <c r="BU10" s="457"/>
      <c r="BV10" s="455">
        <v>492655</v>
      </c>
      <c r="BW10" s="456"/>
      <c r="BX10" s="456"/>
      <c r="BY10" s="456"/>
      <c r="BZ10" s="456"/>
      <c r="CA10" s="456"/>
      <c r="CB10" s="456"/>
      <c r="CC10" s="457"/>
      <c r="CD10" s="184" t="s">
        <v>120</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121</v>
      </c>
      <c r="M11" s="417"/>
      <c r="N11" s="417"/>
      <c r="O11" s="417"/>
      <c r="P11" s="417"/>
      <c r="Q11" s="418"/>
      <c r="R11" s="584" t="s">
        <v>122</v>
      </c>
      <c r="S11" s="585"/>
      <c r="T11" s="585"/>
      <c r="U11" s="585"/>
      <c r="V11" s="586"/>
      <c r="W11" s="596"/>
      <c r="X11" s="406"/>
      <c r="Y11" s="406"/>
      <c r="Z11" s="406"/>
      <c r="AA11" s="406"/>
      <c r="AB11" s="406"/>
      <c r="AC11" s="406"/>
      <c r="AD11" s="406"/>
      <c r="AE11" s="406"/>
      <c r="AF11" s="406"/>
      <c r="AG11" s="406"/>
      <c r="AH11" s="406"/>
      <c r="AI11" s="406"/>
      <c r="AJ11" s="406"/>
      <c r="AK11" s="406"/>
      <c r="AL11" s="597"/>
      <c r="AM11" s="512" t="s">
        <v>123</v>
      </c>
      <c r="AN11" s="412"/>
      <c r="AO11" s="412"/>
      <c r="AP11" s="412"/>
      <c r="AQ11" s="412"/>
      <c r="AR11" s="412"/>
      <c r="AS11" s="412"/>
      <c r="AT11" s="413"/>
      <c r="AU11" s="513" t="s">
        <v>95</v>
      </c>
      <c r="AV11" s="514"/>
      <c r="AW11" s="514"/>
      <c r="AX11" s="514"/>
      <c r="AY11" s="469" t="s">
        <v>124</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125</v>
      </c>
      <c r="CE11" s="415"/>
      <c r="CF11" s="415"/>
      <c r="CG11" s="415"/>
      <c r="CH11" s="415"/>
      <c r="CI11" s="415"/>
      <c r="CJ11" s="415"/>
      <c r="CK11" s="415"/>
      <c r="CL11" s="415"/>
      <c r="CM11" s="415"/>
      <c r="CN11" s="415"/>
      <c r="CO11" s="415"/>
      <c r="CP11" s="415"/>
      <c r="CQ11" s="415"/>
      <c r="CR11" s="415"/>
      <c r="CS11" s="496"/>
      <c r="CT11" s="558" t="s">
        <v>126</v>
      </c>
      <c r="CU11" s="559"/>
      <c r="CV11" s="559"/>
      <c r="CW11" s="559"/>
      <c r="CX11" s="559"/>
      <c r="CY11" s="559"/>
      <c r="CZ11" s="559"/>
      <c r="DA11" s="560"/>
      <c r="DB11" s="558" t="s">
        <v>127</v>
      </c>
      <c r="DC11" s="559"/>
      <c r="DD11" s="559"/>
      <c r="DE11" s="559"/>
      <c r="DF11" s="559"/>
      <c r="DG11" s="559"/>
      <c r="DH11" s="559"/>
      <c r="DI11" s="560"/>
    </row>
    <row r="12" spans="1:119" ht="18.75" customHeight="1" x14ac:dyDescent="0.15">
      <c r="A12" s="181"/>
      <c r="B12" s="561" t="s">
        <v>128</v>
      </c>
      <c r="C12" s="562"/>
      <c r="D12" s="562"/>
      <c r="E12" s="562"/>
      <c r="F12" s="562"/>
      <c r="G12" s="562"/>
      <c r="H12" s="562"/>
      <c r="I12" s="562"/>
      <c r="J12" s="562"/>
      <c r="K12" s="563"/>
      <c r="L12" s="570" t="s">
        <v>129</v>
      </c>
      <c r="M12" s="571"/>
      <c r="N12" s="571"/>
      <c r="O12" s="571"/>
      <c r="P12" s="571"/>
      <c r="Q12" s="572"/>
      <c r="R12" s="573">
        <v>41448</v>
      </c>
      <c r="S12" s="574"/>
      <c r="T12" s="574"/>
      <c r="U12" s="574"/>
      <c r="V12" s="575"/>
      <c r="W12" s="576" t="s">
        <v>1</v>
      </c>
      <c r="X12" s="514"/>
      <c r="Y12" s="514"/>
      <c r="Z12" s="514"/>
      <c r="AA12" s="514"/>
      <c r="AB12" s="577"/>
      <c r="AC12" s="578" t="s">
        <v>130</v>
      </c>
      <c r="AD12" s="579"/>
      <c r="AE12" s="579"/>
      <c r="AF12" s="579"/>
      <c r="AG12" s="580"/>
      <c r="AH12" s="578" t="s">
        <v>131</v>
      </c>
      <c r="AI12" s="579"/>
      <c r="AJ12" s="579"/>
      <c r="AK12" s="579"/>
      <c r="AL12" s="581"/>
      <c r="AM12" s="512" t="s">
        <v>132</v>
      </c>
      <c r="AN12" s="412"/>
      <c r="AO12" s="412"/>
      <c r="AP12" s="412"/>
      <c r="AQ12" s="412"/>
      <c r="AR12" s="412"/>
      <c r="AS12" s="412"/>
      <c r="AT12" s="413"/>
      <c r="AU12" s="513" t="s">
        <v>133</v>
      </c>
      <c r="AV12" s="514"/>
      <c r="AW12" s="514"/>
      <c r="AX12" s="514"/>
      <c r="AY12" s="469" t="s">
        <v>134</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135</v>
      </c>
      <c r="CE12" s="415"/>
      <c r="CF12" s="415"/>
      <c r="CG12" s="415"/>
      <c r="CH12" s="415"/>
      <c r="CI12" s="415"/>
      <c r="CJ12" s="415"/>
      <c r="CK12" s="415"/>
      <c r="CL12" s="415"/>
      <c r="CM12" s="415"/>
      <c r="CN12" s="415"/>
      <c r="CO12" s="415"/>
      <c r="CP12" s="415"/>
      <c r="CQ12" s="415"/>
      <c r="CR12" s="415"/>
      <c r="CS12" s="496"/>
      <c r="CT12" s="558" t="s">
        <v>136</v>
      </c>
      <c r="CU12" s="559"/>
      <c r="CV12" s="559"/>
      <c r="CW12" s="559"/>
      <c r="CX12" s="559"/>
      <c r="CY12" s="559"/>
      <c r="CZ12" s="559"/>
      <c r="DA12" s="560"/>
      <c r="DB12" s="558" t="s">
        <v>126</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137</v>
      </c>
      <c r="N13" s="540"/>
      <c r="O13" s="540"/>
      <c r="P13" s="540"/>
      <c r="Q13" s="541"/>
      <c r="R13" s="542">
        <v>40867</v>
      </c>
      <c r="S13" s="543"/>
      <c r="T13" s="543"/>
      <c r="U13" s="543"/>
      <c r="V13" s="544"/>
      <c r="W13" s="545" t="s">
        <v>138</v>
      </c>
      <c r="X13" s="441"/>
      <c r="Y13" s="441"/>
      <c r="Z13" s="441"/>
      <c r="AA13" s="441"/>
      <c r="AB13" s="442"/>
      <c r="AC13" s="408">
        <v>703</v>
      </c>
      <c r="AD13" s="409"/>
      <c r="AE13" s="409"/>
      <c r="AF13" s="409"/>
      <c r="AG13" s="410"/>
      <c r="AH13" s="408">
        <v>886</v>
      </c>
      <c r="AI13" s="409"/>
      <c r="AJ13" s="409"/>
      <c r="AK13" s="409"/>
      <c r="AL13" s="468"/>
      <c r="AM13" s="512" t="s">
        <v>139</v>
      </c>
      <c r="AN13" s="412"/>
      <c r="AO13" s="412"/>
      <c r="AP13" s="412"/>
      <c r="AQ13" s="412"/>
      <c r="AR13" s="412"/>
      <c r="AS13" s="412"/>
      <c r="AT13" s="413"/>
      <c r="AU13" s="513" t="s">
        <v>140</v>
      </c>
      <c r="AV13" s="514"/>
      <c r="AW13" s="514"/>
      <c r="AX13" s="514"/>
      <c r="AY13" s="469" t="s">
        <v>141</v>
      </c>
      <c r="AZ13" s="470"/>
      <c r="BA13" s="470"/>
      <c r="BB13" s="470"/>
      <c r="BC13" s="470"/>
      <c r="BD13" s="470"/>
      <c r="BE13" s="470"/>
      <c r="BF13" s="470"/>
      <c r="BG13" s="470"/>
      <c r="BH13" s="470"/>
      <c r="BI13" s="470"/>
      <c r="BJ13" s="470"/>
      <c r="BK13" s="470"/>
      <c r="BL13" s="470"/>
      <c r="BM13" s="471"/>
      <c r="BN13" s="455">
        <v>758618</v>
      </c>
      <c r="BO13" s="456"/>
      <c r="BP13" s="456"/>
      <c r="BQ13" s="456"/>
      <c r="BR13" s="456"/>
      <c r="BS13" s="456"/>
      <c r="BT13" s="456"/>
      <c r="BU13" s="457"/>
      <c r="BV13" s="455">
        <v>590120</v>
      </c>
      <c r="BW13" s="456"/>
      <c r="BX13" s="456"/>
      <c r="BY13" s="456"/>
      <c r="BZ13" s="456"/>
      <c r="CA13" s="456"/>
      <c r="CB13" s="456"/>
      <c r="CC13" s="457"/>
      <c r="CD13" s="495" t="s">
        <v>142</v>
      </c>
      <c r="CE13" s="415"/>
      <c r="CF13" s="415"/>
      <c r="CG13" s="415"/>
      <c r="CH13" s="415"/>
      <c r="CI13" s="415"/>
      <c r="CJ13" s="415"/>
      <c r="CK13" s="415"/>
      <c r="CL13" s="415"/>
      <c r="CM13" s="415"/>
      <c r="CN13" s="415"/>
      <c r="CO13" s="415"/>
      <c r="CP13" s="415"/>
      <c r="CQ13" s="415"/>
      <c r="CR13" s="415"/>
      <c r="CS13" s="496"/>
      <c r="CT13" s="452">
        <v>11.6</v>
      </c>
      <c r="CU13" s="453"/>
      <c r="CV13" s="453"/>
      <c r="CW13" s="453"/>
      <c r="CX13" s="453"/>
      <c r="CY13" s="453"/>
      <c r="CZ13" s="453"/>
      <c r="DA13" s="454"/>
      <c r="DB13" s="452">
        <v>11</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143</v>
      </c>
      <c r="M14" s="582"/>
      <c r="N14" s="582"/>
      <c r="O14" s="582"/>
      <c r="P14" s="582"/>
      <c r="Q14" s="583"/>
      <c r="R14" s="542">
        <v>41968</v>
      </c>
      <c r="S14" s="543"/>
      <c r="T14" s="543"/>
      <c r="U14" s="543"/>
      <c r="V14" s="544"/>
      <c r="W14" s="546"/>
      <c r="X14" s="444"/>
      <c r="Y14" s="444"/>
      <c r="Z14" s="444"/>
      <c r="AA14" s="444"/>
      <c r="AB14" s="445"/>
      <c r="AC14" s="535">
        <v>3.7</v>
      </c>
      <c r="AD14" s="536"/>
      <c r="AE14" s="536"/>
      <c r="AF14" s="536"/>
      <c r="AG14" s="537"/>
      <c r="AH14" s="535">
        <v>4.3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144</v>
      </c>
      <c r="CE14" s="493"/>
      <c r="CF14" s="493"/>
      <c r="CG14" s="493"/>
      <c r="CH14" s="493"/>
      <c r="CI14" s="493"/>
      <c r="CJ14" s="493"/>
      <c r="CK14" s="493"/>
      <c r="CL14" s="493"/>
      <c r="CM14" s="493"/>
      <c r="CN14" s="493"/>
      <c r="CO14" s="493"/>
      <c r="CP14" s="493"/>
      <c r="CQ14" s="493"/>
      <c r="CR14" s="493"/>
      <c r="CS14" s="494"/>
      <c r="CT14" s="552">
        <v>98.5</v>
      </c>
      <c r="CU14" s="553"/>
      <c r="CV14" s="553"/>
      <c r="CW14" s="553"/>
      <c r="CX14" s="553"/>
      <c r="CY14" s="553"/>
      <c r="CZ14" s="553"/>
      <c r="DA14" s="554"/>
      <c r="DB14" s="552">
        <v>109.4</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145</v>
      </c>
      <c r="N15" s="540"/>
      <c r="O15" s="540"/>
      <c r="P15" s="540"/>
      <c r="Q15" s="541"/>
      <c r="R15" s="542">
        <v>41528</v>
      </c>
      <c r="S15" s="543"/>
      <c r="T15" s="543"/>
      <c r="U15" s="543"/>
      <c r="V15" s="544"/>
      <c r="W15" s="545" t="s">
        <v>146</v>
      </c>
      <c r="X15" s="441"/>
      <c r="Y15" s="441"/>
      <c r="Z15" s="441"/>
      <c r="AA15" s="441"/>
      <c r="AB15" s="442"/>
      <c r="AC15" s="408">
        <v>8222</v>
      </c>
      <c r="AD15" s="409"/>
      <c r="AE15" s="409"/>
      <c r="AF15" s="409"/>
      <c r="AG15" s="410"/>
      <c r="AH15" s="408">
        <v>8737</v>
      </c>
      <c r="AI15" s="409"/>
      <c r="AJ15" s="409"/>
      <c r="AK15" s="409"/>
      <c r="AL15" s="468"/>
      <c r="AM15" s="512"/>
      <c r="AN15" s="412"/>
      <c r="AO15" s="412"/>
      <c r="AP15" s="412"/>
      <c r="AQ15" s="412"/>
      <c r="AR15" s="412"/>
      <c r="AS15" s="412"/>
      <c r="AT15" s="413"/>
      <c r="AU15" s="513"/>
      <c r="AV15" s="514"/>
      <c r="AW15" s="514"/>
      <c r="AX15" s="514"/>
      <c r="AY15" s="481" t="s">
        <v>147</v>
      </c>
      <c r="AZ15" s="482"/>
      <c r="BA15" s="482"/>
      <c r="BB15" s="482"/>
      <c r="BC15" s="482"/>
      <c r="BD15" s="482"/>
      <c r="BE15" s="482"/>
      <c r="BF15" s="482"/>
      <c r="BG15" s="482"/>
      <c r="BH15" s="482"/>
      <c r="BI15" s="482"/>
      <c r="BJ15" s="482"/>
      <c r="BK15" s="482"/>
      <c r="BL15" s="482"/>
      <c r="BM15" s="483"/>
      <c r="BN15" s="484">
        <v>6059542</v>
      </c>
      <c r="BO15" s="485"/>
      <c r="BP15" s="485"/>
      <c r="BQ15" s="485"/>
      <c r="BR15" s="485"/>
      <c r="BS15" s="485"/>
      <c r="BT15" s="485"/>
      <c r="BU15" s="486"/>
      <c r="BV15" s="484">
        <v>5675839</v>
      </c>
      <c r="BW15" s="485"/>
      <c r="BX15" s="485"/>
      <c r="BY15" s="485"/>
      <c r="BZ15" s="485"/>
      <c r="CA15" s="485"/>
      <c r="CB15" s="485"/>
      <c r="CC15" s="486"/>
      <c r="CD15" s="555" t="s">
        <v>148</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149</v>
      </c>
      <c r="M16" s="530"/>
      <c r="N16" s="530"/>
      <c r="O16" s="530"/>
      <c r="P16" s="530"/>
      <c r="Q16" s="531"/>
      <c r="R16" s="532" t="s">
        <v>150</v>
      </c>
      <c r="S16" s="533"/>
      <c r="T16" s="533"/>
      <c r="U16" s="533"/>
      <c r="V16" s="534"/>
      <c r="W16" s="546"/>
      <c r="X16" s="444"/>
      <c r="Y16" s="444"/>
      <c r="Z16" s="444"/>
      <c r="AA16" s="444"/>
      <c r="AB16" s="445"/>
      <c r="AC16" s="535">
        <v>43</v>
      </c>
      <c r="AD16" s="536"/>
      <c r="AE16" s="536"/>
      <c r="AF16" s="536"/>
      <c r="AG16" s="537"/>
      <c r="AH16" s="535">
        <v>42.6</v>
      </c>
      <c r="AI16" s="536"/>
      <c r="AJ16" s="536"/>
      <c r="AK16" s="536"/>
      <c r="AL16" s="538"/>
      <c r="AM16" s="512"/>
      <c r="AN16" s="412"/>
      <c r="AO16" s="412"/>
      <c r="AP16" s="412"/>
      <c r="AQ16" s="412"/>
      <c r="AR16" s="412"/>
      <c r="AS16" s="412"/>
      <c r="AT16" s="413"/>
      <c r="AU16" s="513"/>
      <c r="AV16" s="514"/>
      <c r="AW16" s="514"/>
      <c r="AX16" s="514"/>
      <c r="AY16" s="469" t="s">
        <v>151</v>
      </c>
      <c r="AZ16" s="470"/>
      <c r="BA16" s="470"/>
      <c r="BB16" s="470"/>
      <c r="BC16" s="470"/>
      <c r="BD16" s="470"/>
      <c r="BE16" s="470"/>
      <c r="BF16" s="470"/>
      <c r="BG16" s="470"/>
      <c r="BH16" s="470"/>
      <c r="BI16" s="470"/>
      <c r="BJ16" s="470"/>
      <c r="BK16" s="470"/>
      <c r="BL16" s="470"/>
      <c r="BM16" s="471"/>
      <c r="BN16" s="455">
        <v>8888714</v>
      </c>
      <c r="BO16" s="456"/>
      <c r="BP16" s="456"/>
      <c r="BQ16" s="456"/>
      <c r="BR16" s="456"/>
      <c r="BS16" s="456"/>
      <c r="BT16" s="456"/>
      <c r="BU16" s="457"/>
      <c r="BV16" s="455">
        <v>8724792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152</v>
      </c>
      <c r="N17" s="549"/>
      <c r="O17" s="549"/>
      <c r="P17" s="549"/>
      <c r="Q17" s="550"/>
      <c r="R17" s="532" t="s">
        <v>153</v>
      </c>
      <c r="S17" s="533"/>
      <c r="T17" s="533"/>
      <c r="U17" s="533"/>
      <c r="V17" s="534"/>
      <c r="W17" s="545" t="s">
        <v>154</v>
      </c>
      <c r="X17" s="441"/>
      <c r="Y17" s="441"/>
      <c r="Z17" s="441"/>
      <c r="AA17" s="441"/>
      <c r="AB17" s="442"/>
      <c r="AC17" s="408">
        <v>10217</v>
      </c>
      <c r="AD17" s="409"/>
      <c r="AE17" s="409"/>
      <c r="AF17" s="409"/>
      <c r="AG17" s="410"/>
      <c r="AH17" s="408">
        <v>10880</v>
      </c>
      <c r="AI17" s="409"/>
      <c r="AJ17" s="409"/>
      <c r="AK17" s="409"/>
      <c r="AL17" s="468"/>
      <c r="AM17" s="512"/>
      <c r="AN17" s="412"/>
      <c r="AO17" s="412"/>
      <c r="AP17" s="412"/>
      <c r="AQ17" s="412"/>
      <c r="AR17" s="412"/>
      <c r="AS17" s="412"/>
      <c r="AT17" s="413"/>
      <c r="AU17" s="513"/>
      <c r="AV17" s="514"/>
      <c r="AW17" s="514"/>
      <c r="AX17" s="514"/>
      <c r="AY17" s="469" t="s">
        <v>155</v>
      </c>
      <c r="AZ17" s="470"/>
      <c r="BA17" s="470"/>
      <c r="BB17" s="470"/>
      <c r="BC17" s="470"/>
      <c r="BD17" s="470"/>
      <c r="BE17" s="470"/>
      <c r="BF17" s="470"/>
      <c r="BG17" s="470"/>
      <c r="BH17" s="470"/>
      <c r="BI17" s="470"/>
      <c r="BJ17" s="470"/>
      <c r="BK17" s="470"/>
      <c r="BL17" s="470"/>
      <c r="BM17" s="471"/>
      <c r="BN17" s="455">
        <v>7682554</v>
      </c>
      <c r="BO17" s="456"/>
      <c r="BP17" s="456"/>
      <c r="BQ17" s="456"/>
      <c r="BR17" s="456"/>
      <c r="BS17" s="456"/>
      <c r="BT17" s="456"/>
      <c r="BU17" s="457"/>
      <c r="BV17" s="455">
        <v>7177573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156</v>
      </c>
      <c r="C18" s="506"/>
      <c r="D18" s="506"/>
      <c r="E18" s="507"/>
      <c r="F18" s="507"/>
      <c r="G18" s="507"/>
      <c r="H18" s="507"/>
      <c r="I18" s="507"/>
      <c r="J18" s="507"/>
      <c r="K18" s="507"/>
      <c r="L18" s="508">
        <v>186.79</v>
      </c>
      <c r="M18" s="508"/>
      <c r="N18" s="508"/>
      <c r="O18" s="508"/>
      <c r="P18" s="508"/>
      <c r="Q18" s="508"/>
      <c r="R18" s="509"/>
      <c r="S18" s="509"/>
      <c r="T18" s="509"/>
      <c r="U18" s="509"/>
      <c r="V18" s="510"/>
      <c r="W18" s="526"/>
      <c r="X18" s="527"/>
      <c r="Y18" s="527"/>
      <c r="Z18" s="527"/>
      <c r="AA18" s="527"/>
      <c r="AB18" s="551"/>
      <c r="AC18" s="425">
        <v>53.4</v>
      </c>
      <c r="AD18" s="426"/>
      <c r="AE18" s="426"/>
      <c r="AF18" s="426"/>
      <c r="AG18" s="511"/>
      <c r="AH18" s="425">
        <v>53.1</v>
      </c>
      <c r="AI18" s="426"/>
      <c r="AJ18" s="426"/>
      <c r="AK18" s="426"/>
      <c r="AL18" s="427"/>
      <c r="AM18" s="512"/>
      <c r="AN18" s="412"/>
      <c r="AO18" s="412"/>
      <c r="AP18" s="412"/>
      <c r="AQ18" s="412"/>
      <c r="AR18" s="412"/>
      <c r="AS18" s="412"/>
      <c r="AT18" s="413"/>
      <c r="AU18" s="513"/>
      <c r="AV18" s="514"/>
      <c r="AW18" s="514"/>
      <c r="AX18" s="514"/>
      <c r="AY18" s="469" t="s">
        <v>157</v>
      </c>
      <c r="AZ18" s="470"/>
      <c r="BA18" s="470"/>
      <c r="BB18" s="470"/>
      <c r="BC18" s="470"/>
      <c r="BD18" s="470"/>
      <c r="BE18" s="470"/>
      <c r="BF18" s="470"/>
      <c r="BG18" s="470"/>
      <c r="BH18" s="470"/>
      <c r="BI18" s="470"/>
      <c r="BJ18" s="470"/>
      <c r="BK18" s="470"/>
      <c r="BL18" s="470"/>
      <c r="BM18" s="471"/>
      <c r="BN18" s="455">
        <v>10320670</v>
      </c>
      <c r="BO18" s="456"/>
      <c r="BP18" s="456"/>
      <c r="BQ18" s="456"/>
      <c r="BR18" s="456"/>
      <c r="BS18" s="456"/>
      <c r="BT18" s="456"/>
      <c r="BU18" s="457"/>
      <c r="BV18" s="455">
        <v>10004373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158</v>
      </c>
      <c r="C19" s="506"/>
      <c r="D19" s="506"/>
      <c r="E19" s="507"/>
      <c r="F19" s="507"/>
      <c r="G19" s="507"/>
      <c r="H19" s="507"/>
      <c r="I19" s="507"/>
      <c r="J19" s="507"/>
      <c r="K19" s="507"/>
      <c r="L19" s="515">
        <v>224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159</v>
      </c>
      <c r="AZ19" s="470"/>
      <c r="BA19" s="470"/>
      <c r="BB19" s="470"/>
      <c r="BC19" s="470"/>
      <c r="BD19" s="470"/>
      <c r="BE19" s="470"/>
      <c r="BF19" s="470"/>
      <c r="BG19" s="470"/>
      <c r="BH19" s="470"/>
      <c r="BI19" s="470"/>
      <c r="BJ19" s="470"/>
      <c r="BK19" s="470"/>
      <c r="BL19" s="470"/>
      <c r="BM19" s="471"/>
      <c r="BN19" s="455">
        <v>15189355</v>
      </c>
      <c r="BO19" s="456"/>
      <c r="BP19" s="456"/>
      <c r="BQ19" s="456"/>
      <c r="BR19" s="456"/>
      <c r="BS19" s="456"/>
      <c r="BT19" s="456"/>
      <c r="BU19" s="457"/>
      <c r="BV19" s="455">
        <v>14776905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160</v>
      </c>
      <c r="C20" s="506"/>
      <c r="D20" s="506"/>
      <c r="E20" s="507"/>
      <c r="F20" s="507"/>
      <c r="G20" s="507"/>
      <c r="H20" s="507"/>
      <c r="I20" s="507"/>
      <c r="J20" s="507"/>
      <c r="K20" s="507"/>
      <c r="L20" s="515">
        <v>17042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162</v>
      </c>
      <c r="C22" s="432"/>
      <c r="D22" s="433"/>
      <c r="E22" s="440" t="s">
        <v>1</v>
      </c>
      <c r="F22" s="441"/>
      <c r="G22" s="441"/>
      <c r="H22" s="441"/>
      <c r="I22" s="441"/>
      <c r="J22" s="441"/>
      <c r="K22" s="442"/>
      <c r="L22" s="440" t="s">
        <v>163</v>
      </c>
      <c r="M22" s="441"/>
      <c r="N22" s="441"/>
      <c r="O22" s="441"/>
      <c r="P22" s="442"/>
      <c r="Q22" s="446" t="s">
        <v>164</v>
      </c>
      <c r="R22" s="447"/>
      <c r="S22" s="447"/>
      <c r="T22" s="447"/>
      <c r="U22" s="447"/>
      <c r="V22" s="448"/>
      <c r="W22" s="497" t="s">
        <v>165</v>
      </c>
      <c r="X22" s="432"/>
      <c r="Y22" s="433"/>
      <c r="Z22" s="440" t="s">
        <v>1</v>
      </c>
      <c r="AA22" s="441"/>
      <c r="AB22" s="441"/>
      <c r="AC22" s="441"/>
      <c r="AD22" s="441"/>
      <c r="AE22" s="441"/>
      <c r="AF22" s="441"/>
      <c r="AG22" s="442"/>
      <c r="AH22" s="458" t="s">
        <v>166</v>
      </c>
      <c r="AI22" s="441"/>
      <c r="AJ22" s="441"/>
      <c r="AK22" s="441"/>
      <c r="AL22" s="442"/>
      <c r="AM22" s="458" t="s">
        <v>167</v>
      </c>
      <c r="AN22" s="459"/>
      <c r="AO22" s="459"/>
      <c r="AP22" s="459"/>
      <c r="AQ22" s="459"/>
      <c r="AR22" s="460"/>
      <c r="AS22" s="446" t="s">
        <v>164</v>
      </c>
      <c r="AT22" s="447"/>
      <c r="AU22" s="447"/>
      <c r="AV22" s="447"/>
      <c r="AW22" s="447"/>
      <c r="AX22" s="464"/>
      <c r="AY22" s="481" t="s">
        <v>168</v>
      </c>
      <c r="AZ22" s="482"/>
      <c r="BA22" s="482"/>
      <c r="BB22" s="482"/>
      <c r="BC22" s="482"/>
      <c r="BD22" s="482"/>
      <c r="BE22" s="482"/>
      <c r="BF22" s="482"/>
      <c r="BG22" s="482"/>
      <c r="BH22" s="482"/>
      <c r="BI22" s="482"/>
      <c r="BJ22" s="482"/>
      <c r="BK22" s="482"/>
      <c r="BL22" s="482"/>
      <c r="BM22" s="483"/>
      <c r="BN22" s="484">
        <v>22803113</v>
      </c>
      <c r="BO22" s="485"/>
      <c r="BP22" s="485"/>
      <c r="BQ22" s="485"/>
      <c r="BR22" s="485"/>
      <c r="BS22" s="485"/>
      <c r="BT22" s="485"/>
      <c r="BU22" s="486"/>
      <c r="BV22" s="484">
        <v>23846838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169</v>
      </c>
      <c r="AZ23" s="470"/>
      <c r="BA23" s="470"/>
      <c r="BB23" s="470"/>
      <c r="BC23" s="470"/>
      <c r="BD23" s="470"/>
      <c r="BE23" s="470"/>
      <c r="BF23" s="470"/>
      <c r="BG23" s="470"/>
      <c r="BH23" s="470"/>
      <c r="BI23" s="470"/>
      <c r="BJ23" s="470"/>
      <c r="BK23" s="470"/>
      <c r="BL23" s="470"/>
      <c r="BM23" s="471"/>
      <c r="BN23" s="455">
        <v>14498231</v>
      </c>
      <c r="BO23" s="456"/>
      <c r="BP23" s="456"/>
      <c r="BQ23" s="456"/>
      <c r="BR23" s="456"/>
      <c r="BS23" s="456"/>
      <c r="BT23" s="456"/>
      <c r="BU23" s="457"/>
      <c r="BV23" s="455">
        <v>15101723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170</v>
      </c>
      <c r="F24" s="412"/>
      <c r="G24" s="412"/>
      <c r="H24" s="412"/>
      <c r="I24" s="412"/>
      <c r="J24" s="412"/>
      <c r="K24" s="413"/>
      <c r="L24" s="408">
        <v>1</v>
      </c>
      <c r="M24" s="409"/>
      <c r="N24" s="409"/>
      <c r="O24" s="409"/>
      <c r="P24" s="410"/>
      <c r="Q24" s="408">
        <v>8700</v>
      </c>
      <c r="R24" s="409"/>
      <c r="S24" s="409"/>
      <c r="T24" s="409"/>
      <c r="U24" s="409"/>
      <c r="V24" s="410"/>
      <c r="W24" s="498"/>
      <c r="X24" s="435"/>
      <c r="Y24" s="436"/>
      <c r="Z24" s="411" t="s">
        <v>171</v>
      </c>
      <c r="AA24" s="412"/>
      <c r="AB24" s="412"/>
      <c r="AC24" s="412"/>
      <c r="AD24" s="412"/>
      <c r="AE24" s="412"/>
      <c r="AF24" s="412"/>
      <c r="AG24" s="413"/>
      <c r="AH24" s="408">
        <v>313</v>
      </c>
      <c r="AI24" s="409"/>
      <c r="AJ24" s="409"/>
      <c r="AK24" s="409"/>
      <c r="AL24" s="410"/>
      <c r="AM24" s="408">
        <v>960597</v>
      </c>
      <c r="AN24" s="409"/>
      <c r="AO24" s="409"/>
      <c r="AP24" s="409"/>
      <c r="AQ24" s="409"/>
      <c r="AR24" s="410"/>
      <c r="AS24" s="408">
        <v>3069</v>
      </c>
      <c r="AT24" s="409"/>
      <c r="AU24" s="409"/>
      <c r="AV24" s="409"/>
      <c r="AW24" s="409"/>
      <c r="AX24" s="468"/>
      <c r="AY24" s="428" t="s">
        <v>172</v>
      </c>
      <c r="AZ24" s="429"/>
      <c r="BA24" s="429"/>
      <c r="BB24" s="429"/>
      <c r="BC24" s="429"/>
      <c r="BD24" s="429"/>
      <c r="BE24" s="429"/>
      <c r="BF24" s="429"/>
      <c r="BG24" s="429"/>
      <c r="BH24" s="429"/>
      <c r="BI24" s="429"/>
      <c r="BJ24" s="429"/>
      <c r="BK24" s="429"/>
      <c r="BL24" s="429"/>
      <c r="BM24" s="430"/>
      <c r="BN24" s="455">
        <v>14915664</v>
      </c>
      <c r="BO24" s="456"/>
      <c r="BP24" s="456"/>
      <c r="BQ24" s="456"/>
      <c r="BR24" s="456"/>
      <c r="BS24" s="456"/>
      <c r="BT24" s="456"/>
      <c r="BU24" s="457"/>
      <c r="BV24" s="455">
        <v>15444804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173</v>
      </c>
      <c r="F25" s="412"/>
      <c r="G25" s="412"/>
      <c r="H25" s="412"/>
      <c r="I25" s="412"/>
      <c r="J25" s="412"/>
      <c r="K25" s="413"/>
      <c r="L25" s="408">
        <v>1</v>
      </c>
      <c r="M25" s="409"/>
      <c r="N25" s="409"/>
      <c r="O25" s="409"/>
      <c r="P25" s="410"/>
      <c r="Q25" s="408">
        <v>7140</v>
      </c>
      <c r="R25" s="409"/>
      <c r="S25" s="409"/>
      <c r="T25" s="409"/>
      <c r="U25" s="409"/>
      <c r="V25" s="410"/>
      <c r="W25" s="498"/>
      <c r="X25" s="435"/>
      <c r="Y25" s="436"/>
      <c r="Z25" s="411" t="s">
        <v>174</v>
      </c>
      <c r="AA25" s="412"/>
      <c r="AB25" s="412"/>
      <c r="AC25" s="412"/>
      <c r="AD25" s="412"/>
      <c r="AE25" s="412"/>
      <c r="AF25" s="412"/>
      <c r="AG25" s="413"/>
      <c r="AH25" s="408">
        <v>77</v>
      </c>
      <c r="AI25" s="409"/>
      <c r="AJ25" s="409"/>
      <c r="AK25" s="409"/>
      <c r="AL25" s="410"/>
      <c r="AM25" s="408">
        <v>239624</v>
      </c>
      <c r="AN25" s="409"/>
      <c r="AO25" s="409"/>
      <c r="AP25" s="409"/>
      <c r="AQ25" s="409"/>
      <c r="AR25" s="410"/>
      <c r="AS25" s="408">
        <v>3112</v>
      </c>
      <c r="AT25" s="409"/>
      <c r="AU25" s="409"/>
      <c r="AV25" s="409"/>
      <c r="AW25" s="409"/>
      <c r="AX25" s="468"/>
      <c r="AY25" s="481" t="s">
        <v>175</v>
      </c>
      <c r="AZ25" s="482"/>
      <c r="BA25" s="482"/>
      <c r="BB25" s="482"/>
      <c r="BC25" s="482"/>
      <c r="BD25" s="482"/>
      <c r="BE25" s="482"/>
      <c r="BF25" s="482"/>
      <c r="BG25" s="482"/>
      <c r="BH25" s="482"/>
      <c r="BI25" s="482"/>
      <c r="BJ25" s="482"/>
      <c r="BK25" s="482"/>
      <c r="BL25" s="482"/>
      <c r="BM25" s="483"/>
      <c r="BN25" s="484">
        <v>2214563</v>
      </c>
      <c r="BO25" s="485"/>
      <c r="BP25" s="485"/>
      <c r="BQ25" s="485"/>
      <c r="BR25" s="485"/>
      <c r="BS25" s="485"/>
      <c r="BT25" s="485"/>
      <c r="BU25" s="486"/>
      <c r="BV25" s="484">
        <v>2658911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176</v>
      </c>
      <c r="F26" s="412"/>
      <c r="G26" s="412"/>
      <c r="H26" s="412"/>
      <c r="I26" s="412"/>
      <c r="J26" s="412"/>
      <c r="K26" s="413"/>
      <c r="L26" s="408">
        <v>1</v>
      </c>
      <c r="M26" s="409"/>
      <c r="N26" s="409"/>
      <c r="O26" s="409"/>
      <c r="P26" s="410"/>
      <c r="Q26" s="408">
        <v>6510</v>
      </c>
      <c r="R26" s="409"/>
      <c r="S26" s="409"/>
      <c r="T26" s="409"/>
      <c r="U26" s="409"/>
      <c r="V26" s="410"/>
      <c r="W26" s="498"/>
      <c r="X26" s="435"/>
      <c r="Y26" s="436"/>
      <c r="Z26" s="411" t="s">
        <v>177</v>
      </c>
      <c r="AA26" s="466"/>
      <c r="AB26" s="466"/>
      <c r="AC26" s="466"/>
      <c r="AD26" s="466"/>
      <c r="AE26" s="466"/>
      <c r="AF26" s="466"/>
      <c r="AG26" s="467"/>
      <c r="AH26" s="408">
        <v>9</v>
      </c>
      <c r="AI26" s="409"/>
      <c r="AJ26" s="409"/>
      <c r="AK26" s="409"/>
      <c r="AL26" s="410"/>
      <c r="AM26" s="408">
        <v>30015</v>
      </c>
      <c r="AN26" s="409"/>
      <c r="AO26" s="409"/>
      <c r="AP26" s="409"/>
      <c r="AQ26" s="409"/>
      <c r="AR26" s="410"/>
      <c r="AS26" s="408">
        <v>3335</v>
      </c>
      <c r="AT26" s="409"/>
      <c r="AU26" s="409"/>
      <c r="AV26" s="409"/>
      <c r="AW26" s="409"/>
      <c r="AX26" s="468"/>
      <c r="AY26" s="495" t="s">
        <v>178</v>
      </c>
      <c r="AZ26" s="415"/>
      <c r="BA26" s="415"/>
      <c r="BB26" s="415"/>
      <c r="BC26" s="415"/>
      <c r="BD26" s="415"/>
      <c r="BE26" s="415"/>
      <c r="BF26" s="415"/>
      <c r="BG26" s="415"/>
      <c r="BH26" s="415"/>
      <c r="BI26" s="415"/>
      <c r="BJ26" s="415"/>
      <c r="BK26" s="415"/>
      <c r="BL26" s="415"/>
      <c r="BM26" s="496"/>
      <c r="BN26" s="455" t="s">
        <v>126</v>
      </c>
      <c r="BO26" s="456"/>
      <c r="BP26" s="456"/>
      <c r="BQ26" s="456"/>
      <c r="BR26" s="456"/>
      <c r="BS26" s="456"/>
      <c r="BT26" s="456"/>
      <c r="BU26" s="457"/>
      <c r="BV26" s="455" t="s">
        <v>136</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179</v>
      </c>
      <c r="F27" s="412"/>
      <c r="G27" s="412"/>
      <c r="H27" s="412"/>
      <c r="I27" s="412"/>
      <c r="J27" s="412"/>
      <c r="K27" s="413"/>
      <c r="L27" s="408">
        <v>1</v>
      </c>
      <c r="M27" s="409"/>
      <c r="N27" s="409"/>
      <c r="O27" s="409"/>
      <c r="P27" s="410"/>
      <c r="Q27" s="408">
        <v>4610</v>
      </c>
      <c r="R27" s="409"/>
      <c r="S27" s="409"/>
      <c r="T27" s="409"/>
      <c r="U27" s="409"/>
      <c r="V27" s="410"/>
      <c r="W27" s="498"/>
      <c r="X27" s="435"/>
      <c r="Y27" s="436"/>
      <c r="Z27" s="411" t="s">
        <v>180</v>
      </c>
      <c r="AA27" s="412"/>
      <c r="AB27" s="412"/>
      <c r="AC27" s="412"/>
      <c r="AD27" s="412"/>
      <c r="AE27" s="412"/>
      <c r="AF27" s="412"/>
      <c r="AG27" s="413"/>
      <c r="AH27" s="408" t="s">
        <v>136</v>
      </c>
      <c r="AI27" s="409"/>
      <c r="AJ27" s="409"/>
      <c r="AK27" s="409"/>
      <c r="AL27" s="410"/>
      <c r="AM27" s="408" t="s">
        <v>136</v>
      </c>
      <c r="AN27" s="409"/>
      <c r="AO27" s="409"/>
      <c r="AP27" s="409"/>
      <c r="AQ27" s="409"/>
      <c r="AR27" s="410"/>
      <c r="AS27" s="408" t="s">
        <v>136</v>
      </c>
      <c r="AT27" s="409"/>
      <c r="AU27" s="409"/>
      <c r="AV27" s="409"/>
      <c r="AW27" s="409"/>
      <c r="AX27" s="468"/>
      <c r="AY27" s="492" t="s">
        <v>181</v>
      </c>
      <c r="AZ27" s="493"/>
      <c r="BA27" s="493"/>
      <c r="BB27" s="493"/>
      <c r="BC27" s="493"/>
      <c r="BD27" s="493"/>
      <c r="BE27" s="493"/>
      <c r="BF27" s="493"/>
      <c r="BG27" s="493"/>
      <c r="BH27" s="493"/>
      <c r="BI27" s="493"/>
      <c r="BJ27" s="493"/>
      <c r="BK27" s="493"/>
      <c r="BL27" s="493"/>
      <c r="BM27" s="494"/>
      <c r="BN27" s="489">
        <v>728200</v>
      </c>
      <c r="BO27" s="490"/>
      <c r="BP27" s="490"/>
      <c r="BQ27" s="490"/>
      <c r="BR27" s="490"/>
      <c r="BS27" s="490"/>
      <c r="BT27" s="490"/>
      <c r="BU27" s="491"/>
      <c r="BV27" s="489">
        <v>728200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182</v>
      </c>
      <c r="F28" s="412"/>
      <c r="G28" s="412"/>
      <c r="H28" s="412"/>
      <c r="I28" s="412"/>
      <c r="J28" s="412"/>
      <c r="K28" s="413"/>
      <c r="L28" s="408">
        <v>1</v>
      </c>
      <c r="M28" s="409"/>
      <c r="N28" s="409"/>
      <c r="O28" s="409"/>
      <c r="P28" s="410"/>
      <c r="Q28" s="408">
        <v>4130</v>
      </c>
      <c r="R28" s="409"/>
      <c r="S28" s="409"/>
      <c r="T28" s="409"/>
      <c r="U28" s="409"/>
      <c r="V28" s="410"/>
      <c r="W28" s="498"/>
      <c r="X28" s="435"/>
      <c r="Y28" s="436"/>
      <c r="Z28" s="411" t="s">
        <v>183</v>
      </c>
      <c r="AA28" s="412"/>
      <c r="AB28" s="412"/>
      <c r="AC28" s="412"/>
      <c r="AD28" s="412"/>
      <c r="AE28" s="412"/>
      <c r="AF28" s="412"/>
      <c r="AG28" s="413"/>
      <c r="AH28" s="408" t="s">
        <v>136</v>
      </c>
      <c r="AI28" s="409"/>
      <c r="AJ28" s="409"/>
      <c r="AK28" s="409"/>
      <c r="AL28" s="410"/>
      <c r="AM28" s="408" t="s">
        <v>136</v>
      </c>
      <c r="AN28" s="409"/>
      <c r="AO28" s="409"/>
      <c r="AP28" s="409"/>
      <c r="AQ28" s="409"/>
      <c r="AR28" s="410"/>
      <c r="AS28" s="408" t="s">
        <v>136</v>
      </c>
      <c r="AT28" s="409"/>
      <c r="AU28" s="409"/>
      <c r="AV28" s="409"/>
      <c r="AW28" s="409"/>
      <c r="AX28" s="468"/>
      <c r="AY28" s="472" t="s">
        <v>184</v>
      </c>
      <c r="AZ28" s="473"/>
      <c r="BA28" s="473"/>
      <c r="BB28" s="474"/>
      <c r="BC28" s="481" t="s">
        <v>49</v>
      </c>
      <c r="BD28" s="482"/>
      <c r="BE28" s="482"/>
      <c r="BF28" s="482"/>
      <c r="BG28" s="482"/>
      <c r="BH28" s="482"/>
      <c r="BI28" s="482"/>
      <c r="BJ28" s="482"/>
      <c r="BK28" s="482"/>
      <c r="BL28" s="482"/>
      <c r="BM28" s="483"/>
      <c r="BN28" s="484">
        <v>2774674</v>
      </c>
      <c r="BO28" s="485"/>
      <c r="BP28" s="485"/>
      <c r="BQ28" s="485"/>
      <c r="BR28" s="485"/>
      <c r="BS28" s="485"/>
      <c r="BT28" s="485"/>
      <c r="BU28" s="486"/>
      <c r="BV28" s="484">
        <v>2051223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185</v>
      </c>
      <c r="F29" s="412"/>
      <c r="G29" s="412"/>
      <c r="H29" s="412"/>
      <c r="I29" s="412"/>
      <c r="J29" s="412"/>
      <c r="K29" s="413"/>
      <c r="L29" s="408">
        <v>17</v>
      </c>
      <c r="M29" s="409"/>
      <c r="N29" s="409"/>
      <c r="O29" s="409"/>
      <c r="P29" s="410"/>
      <c r="Q29" s="408">
        <v>3910</v>
      </c>
      <c r="R29" s="409"/>
      <c r="S29" s="409"/>
      <c r="T29" s="409"/>
      <c r="U29" s="409"/>
      <c r="V29" s="410"/>
      <c r="W29" s="499"/>
      <c r="X29" s="500"/>
      <c r="Y29" s="501"/>
      <c r="Z29" s="411" t="s">
        <v>186</v>
      </c>
      <c r="AA29" s="412"/>
      <c r="AB29" s="412"/>
      <c r="AC29" s="412"/>
      <c r="AD29" s="412"/>
      <c r="AE29" s="412"/>
      <c r="AF29" s="412"/>
      <c r="AG29" s="413"/>
      <c r="AH29" s="408">
        <v>313</v>
      </c>
      <c r="AI29" s="409"/>
      <c r="AJ29" s="409"/>
      <c r="AK29" s="409"/>
      <c r="AL29" s="410"/>
      <c r="AM29" s="408">
        <v>960597</v>
      </c>
      <c r="AN29" s="409"/>
      <c r="AO29" s="409"/>
      <c r="AP29" s="409"/>
      <c r="AQ29" s="409"/>
      <c r="AR29" s="410"/>
      <c r="AS29" s="408">
        <v>3069</v>
      </c>
      <c r="AT29" s="409"/>
      <c r="AU29" s="409"/>
      <c r="AV29" s="409"/>
      <c r="AW29" s="409"/>
      <c r="AX29" s="468"/>
      <c r="AY29" s="475"/>
      <c r="AZ29" s="476"/>
      <c r="BA29" s="476"/>
      <c r="BB29" s="477"/>
      <c r="BC29" s="469" t="s">
        <v>187</v>
      </c>
      <c r="BD29" s="470"/>
      <c r="BE29" s="470"/>
      <c r="BF29" s="470"/>
      <c r="BG29" s="470"/>
      <c r="BH29" s="470"/>
      <c r="BI29" s="470"/>
      <c r="BJ29" s="470"/>
      <c r="BK29" s="470"/>
      <c r="BL29" s="470"/>
      <c r="BM29" s="471"/>
      <c r="BN29" s="455">
        <v>622618</v>
      </c>
      <c r="BO29" s="456"/>
      <c r="BP29" s="456"/>
      <c r="BQ29" s="456"/>
      <c r="BR29" s="456"/>
      <c r="BS29" s="456"/>
      <c r="BT29" s="456"/>
      <c r="BU29" s="457"/>
      <c r="BV29" s="455">
        <v>622604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188</v>
      </c>
      <c r="X30" s="423"/>
      <c r="Y30" s="423"/>
      <c r="Z30" s="423"/>
      <c r="AA30" s="423"/>
      <c r="AB30" s="423"/>
      <c r="AC30" s="423"/>
      <c r="AD30" s="423"/>
      <c r="AE30" s="423"/>
      <c r="AF30" s="423"/>
      <c r="AG30" s="424"/>
      <c r="AH30" s="425">
        <v>97.5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1346968</v>
      </c>
      <c r="BO30" s="490"/>
      <c r="BP30" s="490"/>
      <c r="BQ30" s="490"/>
      <c r="BR30" s="490"/>
      <c r="BS30" s="490"/>
      <c r="BT30" s="490"/>
      <c r="BU30" s="491"/>
      <c r="BV30" s="489">
        <v>931737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189</v>
      </c>
      <c r="D32" s="414"/>
      <c r="E32" s="414"/>
      <c r="F32" s="414"/>
      <c r="G32" s="414"/>
      <c r="H32" s="414"/>
      <c r="I32" s="414"/>
      <c r="J32" s="414"/>
      <c r="K32" s="414"/>
      <c r="L32" s="414"/>
      <c r="M32" s="414"/>
      <c r="N32" s="414"/>
      <c r="O32" s="414"/>
      <c r="P32" s="414"/>
      <c r="Q32" s="414"/>
      <c r="R32" s="414"/>
      <c r="S32" s="414"/>
      <c r="U32" s="415" t="s">
        <v>190</v>
      </c>
      <c r="V32" s="415"/>
      <c r="W32" s="415"/>
      <c r="X32" s="415"/>
      <c r="Y32" s="415"/>
      <c r="Z32" s="415"/>
      <c r="AA32" s="415"/>
      <c r="AB32" s="415"/>
      <c r="AC32" s="415"/>
      <c r="AD32" s="415"/>
      <c r="AE32" s="415"/>
      <c r="AF32" s="415"/>
      <c r="AG32" s="415"/>
      <c r="AH32" s="415"/>
      <c r="AI32" s="415"/>
      <c r="AJ32" s="415"/>
      <c r="AK32" s="415"/>
      <c r="AM32" s="415" t="s">
        <v>191</v>
      </c>
      <c r="AN32" s="415"/>
      <c r="AO32" s="415"/>
      <c r="AP32" s="415"/>
      <c r="AQ32" s="415"/>
      <c r="AR32" s="415"/>
      <c r="AS32" s="415"/>
      <c r="AT32" s="415"/>
      <c r="AU32" s="415"/>
      <c r="AV32" s="415"/>
      <c r="AW32" s="415"/>
      <c r="AX32" s="415"/>
      <c r="AY32" s="415"/>
      <c r="AZ32" s="415"/>
      <c r="BA32" s="415"/>
      <c r="BB32" s="415"/>
      <c r="BC32" s="415"/>
      <c r="BE32" s="415" t="s">
        <v>192</v>
      </c>
      <c r="BF32" s="415"/>
      <c r="BG32" s="415"/>
      <c r="BH32" s="415"/>
      <c r="BI32" s="415"/>
      <c r="BJ32" s="415"/>
      <c r="BK32" s="415"/>
      <c r="BL32" s="415"/>
      <c r="BM32" s="415"/>
      <c r="BN32" s="415"/>
      <c r="BO32" s="415"/>
      <c r="BP32" s="415"/>
      <c r="BQ32" s="415"/>
      <c r="BR32" s="415"/>
      <c r="BS32" s="415"/>
      <c r="BT32" s="415"/>
      <c r="BU32" s="415"/>
      <c r="BW32" s="415" t="s">
        <v>193</v>
      </c>
      <c r="BX32" s="415"/>
      <c r="BY32" s="415"/>
      <c r="BZ32" s="415"/>
      <c r="CA32" s="415"/>
      <c r="CB32" s="415"/>
      <c r="CC32" s="415"/>
      <c r="CD32" s="415"/>
      <c r="CE32" s="415"/>
      <c r="CF32" s="415"/>
      <c r="CG32" s="415"/>
      <c r="CH32" s="415"/>
      <c r="CI32" s="415"/>
      <c r="CJ32" s="415"/>
      <c r="CK32" s="415"/>
      <c r="CL32" s="415"/>
      <c r="CM32" s="415"/>
      <c r="CO32" s="415" t="s">
        <v>194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195</v>
      </c>
      <c r="D33" s="407"/>
      <c r="E33" s="406" t="s">
        <v>196</v>
      </c>
      <c r="F33" s="406"/>
      <c r="G33" s="406"/>
      <c r="H33" s="406"/>
      <c r="I33" s="406"/>
      <c r="J33" s="406"/>
      <c r="K33" s="406"/>
      <c r="L33" s="406"/>
      <c r="M33" s="406"/>
      <c r="N33" s="406"/>
      <c r="O33" s="406"/>
      <c r="P33" s="406"/>
      <c r="Q33" s="406"/>
      <c r="R33" s="406"/>
      <c r="S33" s="406"/>
      <c r="T33" s="206"/>
      <c r="U33" s="407" t="s">
        <v>195</v>
      </c>
      <c r="V33" s="407"/>
      <c r="W33" s="406" t="s">
        <v>196</v>
      </c>
      <c r="X33" s="406"/>
      <c r="Y33" s="406"/>
      <c r="Z33" s="406"/>
      <c r="AA33" s="406"/>
      <c r="AB33" s="406"/>
      <c r="AC33" s="406"/>
      <c r="AD33" s="406"/>
      <c r="AE33" s="406"/>
      <c r="AF33" s="406"/>
      <c r="AG33" s="406"/>
      <c r="AH33" s="406"/>
      <c r="AI33" s="406"/>
      <c r="AJ33" s="406"/>
      <c r="AK33" s="406"/>
      <c r="AL33" s="206"/>
      <c r="AM33" s="407" t="s">
        <v>197</v>
      </c>
      <c r="AN33" s="407"/>
      <c r="AO33" s="406" t="s">
        <v>196</v>
      </c>
      <c r="AP33" s="406"/>
      <c r="AQ33" s="406"/>
      <c r="AR33" s="406"/>
      <c r="AS33" s="406"/>
      <c r="AT33" s="406"/>
      <c r="AU33" s="406"/>
      <c r="AV33" s="406"/>
      <c r="AW33" s="406"/>
      <c r="AX33" s="406"/>
      <c r="AY33" s="406"/>
      <c r="AZ33" s="406"/>
      <c r="BA33" s="406"/>
      <c r="BB33" s="406"/>
      <c r="BC33" s="406"/>
      <c r="BD33" s="207"/>
      <c r="BE33" s="406" t="s">
        <v>198</v>
      </c>
      <c r="BF33" s="406"/>
      <c r="BG33" s="406" t="s">
        <v>199</v>
      </c>
      <c r="BH33" s="406"/>
      <c r="BI33" s="406"/>
      <c r="BJ33" s="406"/>
      <c r="BK33" s="406"/>
      <c r="BL33" s="406"/>
      <c r="BM33" s="406"/>
      <c r="BN33" s="406"/>
      <c r="BO33" s="406"/>
      <c r="BP33" s="406"/>
      <c r="BQ33" s="406"/>
      <c r="BR33" s="406"/>
      <c r="BS33" s="406"/>
      <c r="BT33" s="406"/>
      <c r="BU33" s="406"/>
      <c r="BV33" s="207"/>
      <c r="BW33" s="407" t="s">
        <v>198</v>
      </c>
      <c r="BX33" s="407"/>
      <c r="BY33" s="406" t="s">
        <v>200</v>
      </c>
      <c r="BZ33" s="406"/>
      <c r="CA33" s="406"/>
      <c r="CB33" s="406"/>
      <c r="CC33" s="406"/>
      <c r="CD33" s="406"/>
      <c r="CE33" s="406"/>
      <c r="CF33" s="406"/>
      <c r="CG33" s="406"/>
      <c r="CH33" s="406"/>
      <c r="CI33" s="406"/>
      <c r="CJ33" s="406"/>
      <c r="CK33" s="406"/>
      <c r="CL33" s="406"/>
      <c r="CM33" s="406"/>
      <c r="CN33" s="206"/>
      <c r="CO33" s="407" t="s">
        <v>197</v>
      </c>
      <c r="CP33" s="407"/>
      <c r="CQ33" s="406" t="s">
        <v>201</v>
      </c>
      <c r="CR33" s="406"/>
      <c r="CS33" s="406"/>
      <c r="CT33" s="406"/>
      <c r="CU33" s="406"/>
      <c r="CV33" s="406"/>
      <c r="CW33" s="406"/>
      <c r="CX33" s="406"/>
      <c r="CY33" s="406"/>
      <c r="CZ33" s="406"/>
      <c r="DA33" s="406"/>
      <c r="DB33" s="406"/>
      <c r="DC33" s="406"/>
      <c r="DD33" s="406"/>
      <c r="DE33" s="406"/>
      <c r="DF33" s="206"/>
      <c r="DG33" s="405" t="s">
        <v>202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北茨城市国民健康保険事業特別会計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北茨城市水道事業会計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11</v>
      </c>
      <c r="BX34" s="403"/>
      <c r="BY34" s="404" t="str">
        <f>IF('各会計、関係団体の財政状況及び健全化判断比率'!B68="","",'各会計、関係団体の財政状況及び健全化判断比率'!B68)</f>
        <v>茨城県市町村総合事務組合（一般会計）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茜平ふれあい財団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北茨城市水沼診療所特別会計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北茨城市介護保険事業特別会計（保険事業勘定）</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IF('各会計、関係団体の財政状況及び健全化判断比率'!B33="","",'各会計、関係団体の財政状況及び健全化判断比率'!B33)</f>
        <v>北茨城市工業用水道事業会計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12</v>
      </c>
      <c r="BX35" s="403"/>
      <c r="BY35" s="404" t="str">
        <f>IF('各会計、関係団体の財政状況及び健全化判断比率'!B69="","",'各会計、関係団体の財政状況及び健全化判断比率'!B69)</f>
        <v>茨城県市町村総合事務組合（県民交通災害共済事業特別会計）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北茨城市介護保険事業特別会計（介護サービス事業勘定）</v>
      </c>
      <c r="X36" s="404"/>
      <c r="Y36" s="404"/>
      <c r="Z36" s="404"/>
      <c r="AA36" s="404"/>
      <c r="AB36" s="404"/>
      <c r="AC36" s="404"/>
      <c r="AD36" s="404"/>
      <c r="AE36" s="404"/>
      <c r="AF36" s="404"/>
      <c r="AG36" s="404"/>
      <c r="AH36" s="404"/>
      <c r="AI36" s="404"/>
      <c r="AJ36" s="404"/>
      <c r="AK36" s="404"/>
      <c r="AL36" s="181"/>
      <c r="AM36" s="403">
        <f t="shared" si="0"/>
        <v>9</v>
      </c>
      <c r="AN36" s="403"/>
      <c r="AO36" s="404" t="str">
        <f>IF('各会計、関係団体の財政状況及び健全化判断比率'!B34="","",'各会計、関係団体の財政状況及び健全化判断比率'!B34)</f>
        <v>北茨城市民病院事業会計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13</v>
      </c>
      <c r="BX36" s="403"/>
      <c r="BY36" s="404" t="str">
        <f>IF('各会計、関係団体の財政状況及び健全化判断比率'!B70="","",'各会計、関係団体の財政状況及び健全化判断比率'!B70)</f>
        <v>高萩・北茨城広域事務組合（一般会計）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北茨城市後期高齢者医療特別会計</v>
      </c>
      <c r="X37" s="404"/>
      <c r="Y37" s="404"/>
      <c r="Z37" s="404"/>
      <c r="AA37" s="404"/>
      <c r="AB37" s="404"/>
      <c r="AC37" s="404"/>
      <c r="AD37" s="404"/>
      <c r="AE37" s="404"/>
      <c r="AF37" s="404"/>
      <c r="AG37" s="404"/>
      <c r="AH37" s="404"/>
      <c r="AI37" s="404"/>
      <c r="AJ37" s="404"/>
      <c r="AK37" s="404"/>
      <c r="AL37" s="181"/>
      <c r="AM37" s="403">
        <f t="shared" si="0"/>
        <v>10</v>
      </c>
      <c r="AN37" s="403"/>
      <c r="AO37" s="404" t="str">
        <f>IF('各会計、関係団体の財政状況及び健全化判断比率'!B35="","",'各会計、関係団体の財政状況及び健全化判断比率'!B35)</f>
        <v>北茨城市下水道事業会計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14</v>
      </c>
      <c r="BX37" s="403"/>
      <c r="BY37" s="404" t="str">
        <f>IF('各会計、関係団体の財政状況及び健全化判断比率'!B71="","",'各会計、関係団体の財政状況及び健全化判断比率'!B71)</f>
        <v>高萩・北茨城広域事務組合（工業用水道事業会計）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15</v>
      </c>
      <c r="BX38" s="403"/>
      <c r="BY38" s="404" t="str">
        <f>IF('各会計、関係団体の財政状況及び健全化判断比率'!B72="","",'各会計、関係団体の財政状況及び健全化判断比率'!B72)</f>
        <v>茨城租税債権管理機構</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16</v>
      </c>
      <c r="BX39" s="403"/>
      <c r="BY39" s="404" t="str">
        <f>IF('各会計、関係団体の財政状況及び健全化判断比率'!B73="","",'各会計、関係団体の財政状況及び健全化判断比率'!B73)</f>
        <v>茨城県後期高齢者医療広域連合（一般会計）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17</v>
      </c>
      <c r="BX40" s="403"/>
      <c r="BY40" s="404" t="str">
        <f>IF('各会計、関係団体の財政状況及び健全化判断比率'!B74="","",'各会計、関係団体の財政状況及び健全化判断比率'!B74)</f>
        <v>茨城県後期高齢者医療広域連合（後期高齢医療特別会計）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203</v>
      </c>
      <c r="E46" s="400" t="s">
        <v>204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206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207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208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3/1H8ttHH48Ywi+P+vgZy1gsxyoNo3KFNGuUAwkgw6Is8LXyicU8xVW4Zki1VMyEe9WSEaqOEJ3LEReFyEA+PA==" saltValue="XpbHlRMuzvcQUXUkzaIth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87" t="s">
        <v>559</v>
      </c>
      <c r="D34" s="1187"/>
      <c r="E34" s="1188"/>
      <c r="F34" s="32">
        <v>0</v>
      </c>
      <c r="G34" s="33">
        <v>0</v>
      </c>
      <c r="H34" s="33">
        <v>2.2999999999999998</v>
      </c>
      <c r="I34" s="33">
        <v>8.9499999999999993</v>
      </c>
      <c r="J34" s="34">
        <v>9.65</v>
      </c>
      <c r="K34" s="22"/>
      <c r="L34" s="22"/>
      <c r="M34" s="22"/>
      <c r="N34" s="22"/>
      <c r="O34" s="22"/>
      <c r="P34" s="22"/>
    </row>
    <row r="35" spans="1:16" ht="39" customHeight="1" x14ac:dyDescent="0.15">
      <c r="A35" s="22"/>
      <c r="B35" s="35"/>
      <c r="C35" s="1181" t="s">
        <v>560</v>
      </c>
      <c r="D35" s="1182"/>
      <c r="E35" s="1183"/>
      <c r="F35" s="36">
        <v>4.3600000000000003</v>
      </c>
      <c r="G35" s="37">
        <v>6.57</v>
      </c>
      <c r="H35" s="37">
        <v>8.2200000000000006</v>
      </c>
      <c r="I35" s="37">
        <v>8.69</v>
      </c>
      <c r="J35" s="38">
        <v>9.26</v>
      </c>
      <c r="K35" s="22"/>
      <c r="L35" s="22"/>
      <c r="M35" s="22"/>
      <c r="N35" s="22"/>
      <c r="O35" s="22"/>
      <c r="P35" s="22"/>
    </row>
    <row r="36" spans="1:16" ht="39" customHeight="1" x14ac:dyDescent="0.15">
      <c r="A36" s="22"/>
      <c r="B36" s="35"/>
      <c r="C36" s="1181" t="s">
        <v>561</v>
      </c>
      <c r="D36" s="1182"/>
      <c r="E36" s="1183"/>
      <c r="F36" s="36">
        <v>8.5299999999999994</v>
      </c>
      <c r="G36" s="37">
        <v>7.81</v>
      </c>
      <c r="H36" s="37">
        <v>8.02</v>
      </c>
      <c r="I36" s="37">
        <v>9.0299999999999994</v>
      </c>
      <c r="J36" s="38">
        <v>8.18</v>
      </c>
      <c r="K36" s="22"/>
      <c r="L36" s="22"/>
      <c r="M36" s="22"/>
      <c r="N36" s="22"/>
      <c r="O36" s="22"/>
      <c r="P36" s="22"/>
    </row>
    <row r="37" spans="1:16" ht="39" customHeight="1" x14ac:dyDescent="0.15">
      <c r="A37" s="22"/>
      <c r="B37" s="35"/>
      <c r="C37" s="1181" t="s">
        <v>562</v>
      </c>
      <c r="D37" s="1182"/>
      <c r="E37" s="1183"/>
      <c r="F37" s="36">
        <v>2.94</v>
      </c>
      <c r="G37" s="37">
        <v>2.83</v>
      </c>
      <c r="H37" s="37">
        <v>2.54</v>
      </c>
      <c r="I37" s="37">
        <v>2.33</v>
      </c>
      <c r="J37" s="38">
        <v>2.3199999999999998</v>
      </c>
      <c r="K37" s="22"/>
      <c r="L37" s="22"/>
      <c r="M37" s="22"/>
      <c r="N37" s="22"/>
      <c r="O37" s="22"/>
      <c r="P37" s="22"/>
    </row>
    <row r="38" spans="1:16" ht="39" customHeight="1" x14ac:dyDescent="0.15">
      <c r="A38" s="22"/>
      <c r="B38" s="35"/>
      <c r="C38" s="1181" t="s">
        <v>563</v>
      </c>
      <c r="D38" s="1182"/>
      <c r="E38" s="1183"/>
      <c r="F38" s="36" t="s">
        <v>525</v>
      </c>
      <c r="G38" s="37" t="s">
        <v>525</v>
      </c>
      <c r="H38" s="37">
        <v>0.62</v>
      </c>
      <c r="I38" s="37">
        <v>1.1000000000000001</v>
      </c>
      <c r="J38" s="38">
        <v>1.73</v>
      </c>
      <c r="K38" s="22"/>
      <c r="L38" s="22"/>
      <c r="M38" s="22"/>
      <c r="N38" s="22"/>
      <c r="O38" s="22"/>
      <c r="P38" s="22"/>
    </row>
    <row r="39" spans="1:16" ht="39" customHeight="1" x14ac:dyDescent="0.15">
      <c r="A39" s="22"/>
      <c r="B39" s="35"/>
      <c r="C39" s="1181" t="s">
        <v>564</v>
      </c>
      <c r="D39" s="1182"/>
      <c r="E39" s="1183"/>
      <c r="F39" s="36">
        <v>1.41</v>
      </c>
      <c r="G39" s="37">
        <v>1.19</v>
      </c>
      <c r="H39" s="37">
        <v>0.7</v>
      </c>
      <c r="I39" s="37">
        <v>0.76</v>
      </c>
      <c r="J39" s="38">
        <v>0.41</v>
      </c>
      <c r="K39" s="22"/>
      <c r="L39" s="22"/>
      <c r="M39" s="22"/>
      <c r="N39" s="22"/>
      <c r="O39" s="22"/>
      <c r="P39" s="22"/>
    </row>
    <row r="40" spans="1:16" ht="39" customHeight="1" x14ac:dyDescent="0.15">
      <c r="A40" s="22"/>
      <c r="B40" s="35"/>
      <c r="C40" s="1181" t="s">
        <v>565</v>
      </c>
      <c r="D40" s="1182"/>
      <c r="E40" s="1183"/>
      <c r="F40" s="36">
        <v>0.71</v>
      </c>
      <c r="G40" s="37">
        <v>0.83</v>
      </c>
      <c r="H40" s="37">
        <v>0.85</v>
      </c>
      <c r="I40" s="37">
        <v>0.85</v>
      </c>
      <c r="J40" s="38">
        <v>0.28999999999999998</v>
      </c>
      <c r="K40" s="22"/>
      <c r="L40" s="22"/>
      <c r="M40" s="22"/>
      <c r="N40" s="22"/>
      <c r="O40" s="22"/>
      <c r="P40" s="22"/>
    </row>
    <row r="41" spans="1:16" ht="39" customHeight="1" x14ac:dyDescent="0.15">
      <c r="A41" s="22"/>
      <c r="B41" s="35"/>
      <c r="C41" s="1181" t="s">
        <v>566</v>
      </c>
      <c r="D41" s="1182"/>
      <c r="E41" s="1183"/>
      <c r="F41" s="36">
        <v>0.01</v>
      </c>
      <c r="G41" s="37">
        <v>0.01</v>
      </c>
      <c r="H41" s="37">
        <v>0.02</v>
      </c>
      <c r="I41" s="37">
        <v>0.02</v>
      </c>
      <c r="J41" s="38">
        <v>0.02</v>
      </c>
      <c r="K41" s="22"/>
      <c r="L41" s="22"/>
      <c r="M41" s="22"/>
      <c r="N41" s="22"/>
      <c r="O41" s="22"/>
      <c r="P41" s="22"/>
    </row>
    <row r="42" spans="1:16" ht="39" customHeight="1" x14ac:dyDescent="0.15">
      <c r="A42" s="22"/>
      <c r="B42" s="39"/>
      <c r="C42" s="1181" t="s">
        <v>567</v>
      </c>
      <c r="D42" s="1182"/>
      <c r="E42" s="1183"/>
      <c r="F42" s="36" t="s">
        <v>525</v>
      </c>
      <c r="G42" s="37" t="s">
        <v>525</v>
      </c>
      <c r="H42" s="37" t="s">
        <v>525</v>
      </c>
      <c r="I42" s="37" t="s">
        <v>525</v>
      </c>
      <c r="J42" s="38" t="s">
        <v>525</v>
      </c>
      <c r="K42" s="22"/>
      <c r="L42" s="22"/>
      <c r="M42" s="22"/>
      <c r="N42" s="22"/>
      <c r="O42" s="22"/>
      <c r="P42" s="22"/>
    </row>
    <row r="43" spans="1:16" ht="39" customHeight="1" thickBot="1" x14ac:dyDescent="0.2">
      <c r="A43" s="22"/>
      <c r="B43" s="40"/>
      <c r="C43" s="1184" t="s">
        <v>568</v>
      </c>
      <c r="D43" s="1185"/>
      <c r="E43" s="1186"/>
      <c r="F43" s="41">
        <v>0.3</v>
      </c>
      <c r="G43" s="42">
        <v>0.34</v>
      </c>
      <c r="H43" s="42">
        <v>0.01</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zFgcjqVEpxAQK1kuSXtPi1qAhhC3143bmDgWX4KRFt2iifzpSaAuHlcGCQwP/JDmX9Z9On/uRIVinh01Zth/A==" saltValue="+CV+q9hFULpG7fEHZ59h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1751</v>
      </c>
      <c r="L45" s="60">
        <v>1851</v>
      </c>
      <c r="M45" s="60">
        <v>1991</v>
      </c>
      <c r="N45" s="60">
        <v>2161</v>
      </c>
      <c r="O45" s="61">
        <v>2182</v>
      </c>
      <c r="P45" s="48"/>
      <c r="Q45" s="48"/>
      <c r="R45" s="48"/>
      <c r="S45" s="48"/>
      <c r="T45" s="48"/>
      <c r="U45" s="48"/>
    </row>
    <row r="46" spans="1:21" ht="30.75" customHeight="1" x14ac:dyDescent="0.15">
      <c r="A46" s="48"/>
      <c r="B46" s="1214"/>
      <c r="C46" s="1215"/>
      <c r="D46" s="62"/>
      <c r="E46" s="1191" t="s">
        <v>12</v>
      </c>
      <c r="F46" s="1191"/>
      <c r="G46" s="1191"/>
      <c r="H46" s="1191"/>
      <c r="I46" s="1191"/>
      <c r="J46" s="1192"/>
      <c r="K46" s="63" t="s">
        <v>525</v>
      </c>
      <c r="L46" s="64" t="s">
        <v>525</v>
      </c>
      <c r="M46" s="64" t="s">
        <v>525</v>
      </c>
      <c r="N46" s="64" t="s">
        <v>525</v>
      </c>
      <c r="O46" s="65" t="s">
        <v>525</v>
      </c>
      <c r="P46" s="48"/>
      <c r="Q46" s="48"/>
      <c r="R46" s="48"/>
      <c r="S46" s="48"/>
      <c r="T46" s="48"/>
      <c r="U46" s="48"/>
    </row>
    <row r="47" spans="1:21" ht="30.75" customHeight="1" x14ac:dyDescent="0.15">
      <c r="A47" s="48"/>
      <c r="B47" s="1214"/>
      <c r="C47" s="1215"/>
      <c r="D47" s="62"/>
      <c r="E47" s="1191" t="s">
        <v>13</v>
      </c>
      <c r="F47" s="1191"/>
      <c r="G47" s="1191"/>
      <c r="H47" s="1191"/>
      <c r="I47" s="1191"/>
      <c r="J47" s="1192"/>
      <c r="K47" s="63" t="s">
        <v>525</v>
      </c>
      <c r="L47" s="64" t="s">
        <v>525</v>
      </c>
      <c r="M47" s="64" t="s">
        <v>525</v>
      </c>
      <c r="N47" s="64" t="s">
        <v>525</v>
      </c>
      <c r="O47" s="65" t="s">
        <v>525</v>
      </c>
      <c r="P47" s="48"/>
      <c r="Q47" s="48"/>
      <c r="R47" s="48"/>
      <c r="S47" s="48"/>
      <c r="T47" s="48"/>
      <c r="U47" s="48"/>
    </row>
    <row r="48" spans="1:21" ht="30.75" customHeight="1" x14ac:dyDescent="0.15">
      <c r="A48" s="48"/>
      <c r="B48" s="1214"/>
      <c r="C48" s="1215"/>
      <c r="D48" s="62"/>
      <c r="E48" s="1191" t="s">
        <v>14</v>
      </c>
      <c r="F48" s="1191"/>
      <c r="G48" s="1191"/>
      <c r="H48" s="1191"/>
      <c r="I48" s="1191"/>
      <c r="J48" s="1192"/>
      <c r="K48" s="63">
        <v>431</v>
      </c>
      <c r="L48" s="64">
        <v>417</v>
      </c>
      <c r="M48" s="64">
        <v>312</v>
      </c>
      <c r="N48" s="64">
        <v>268</v>
      </c>
      <c r="O48" s="65">
        <v>295</v>
      </c>
      <c r="P48" s="48"/>
      <c r="Q48" s="48"/>
      <c r="R48" s="48"/>
      <c r="S48" s="48"/>
      <c r="T48" s="48"/>
      <c r="U48" s="48"/>
    </row>
    <row r="49" spans="1:21" ht="30.75" customHeight="1" x14ac:dyDescent="0.15">
      <c r="A49" s="48"/>
      <c r="B49" s="1214"/>
      <c r="C49" s="1215"/>
      <c r="D49" s="62"/>
      <c r="E49" s="1191" t="s">
        <v>15</v>
      </c>
      <c r="F49" s="1191"/>
      <c r="G49" s="1191"/>
      <c r="H49" s="1191"/>
      <c r="I49" s="1191"/>
      <c r="J49" s="1192"/>
      <c r="K49" s="63">
        <v>11</v>
      </c>
      <c r="L49" s="64">
        <v>10</v>
      </c>
      <c r="M49" s="64">
        <v>11</v>
      </c>
      <c r="N49" s="64">
        <v>20</v>
      </c>
      <c r="O49" s="65">
        <v>48</v>
      </c>
      <c r="P49" s="48"/>
      <c r="Q49" s="48"/>
      <c r="R49" s="48"/>
      <c r="S49" s="48"/>
      <c r="T49" s="48"/>
      <c r="U49" s="48"/>
    </row>
    <row r="50" spans="1:21" ht="30.75" customHeight="1" x14ac:dyDescent="0.15">
      <c r="A50" s="48"/>
      <c r="B50" s="1214"/>
      <c r="C50" s="1215"/>
      <c r="D50" s="62"/>
      <c r="E50" s="1191" t="s">
        <v>16</v>
      </c>
      <c r="F50" s="1191"/>
      <c r="G50" s="1191"/>
      <c r="H50" s="1191"/>
      <c r="I50" s="1191"/>
      <c r="J50" s="1192"/>
      <c r="K50" s="63">
        <v>28</v>
      </c>
      <c r="L50" s="64">
        <v>28</v>
      </c>
      <c r="M50" s="64">
        <v>15</v>
      </c>
      <c r="N50" s="64" t="s">
        <v>525</v>
      </c>
      <c r="O50" s="65" t="s">
        <v>525</v>
      </c>
      <c r="P50" s="48"/>
      <c r="Q50" s="48"/>
      <c r="R50" s="48"/>
      <c r="S50" s="48"/>
      <c r="T50" s="48"/>
      <c r="U50" s="48"/>
    </row>
    <row r="51" spans="1:21" ht="30.75" customHeight="1" x14ac:dyDescent="0.15">
      <c r="A51" s="48"/>
      <c r="B51" s="1216"/>
      <c r="C51" s="1217"/>
      <c r="D51" s="66"/>
      <c r="E51" s="1191" t="s">
        <v>17</v>
      </c>
      <c r="F51" s="1191"/>
      <c r="G51" s="1191"/>
      <c r="H51" s="1191"/>
      <c r="I51" s="1191"/>
      <c r="J51" s="1192"/>
      <c r="K51" s="63" t="s">
        <v>525</v>
      </c>
      <c r="L51" s="64" t="s">
        <v>525</v>
      </c>
      <c r="M51" s="64" t="s">
        <v>525</v>
      </c>
      <c r="N51" s="64" t="s">
        <v>525</v>
      </c>
      <c r="O51" s="65" t="s">
        <v>525</v>
      </c>
      <c r="P51" s="48"/>
      <c r="Q51" s="48"/>
      <c r="R51" s="48"/>
      <c r="S51" s="48"/>
      <c r="T51" s="48"/>
      <c r="U51" s="48"/>
    </row>
    <row r="52" spans="1:21" ht="30.75" customHeight="1" x14ac:dyDescent="0.15">
      <c r="A52" s="48"/>
      <c r="B52" s="1189" t="s">
        <v>18</v>
      </c>
      <c r="C52" s="1190"/>
      <c r="D52" s="66"/>
      <c r="E52" s="1191" t="s">
        <v>19</v>
      </c>
      <c r="F52" s="1191"/>
      <c r="G52" s="1191"/>
      <c r="H52" s="1191"/>
      <c r="I52" s="1191"/>
      <c r="J52" s="1192"/>
      <c r="K52" s="63">
        <v>1293</v>
      </c>
      <c r="L52" s="64">
        <v>1334</v>
      </c>
      <c r="M52" s="64">
        <v>1329</v>
      </c>
      <c r="N52" s="64">
        <v>1308</v>
      </c>
      <c r="O52" s="65">
        <v>1318</v>
      </c>
      <c r="P52" s="48"/>
      <c r="Q52" s="48"/>
      <c r="R52" s="48"/>
      <c r="S52" s="48"/>
      <c r="T52" s="48"/>
      <c r="U52" s="48"/>
    </row>
    <row r="53" spans="1:21" ht="30.75" customHeight="1" thickBot="1" x14ac:dyDescent="0.2">
      <c r="A53" s="48"/>
      <c r="B53" s="1193" t="s">
        <v>20</v>
      </c>
      <c r="C53" s="1194"/>
      <c r="D53" s="67"/>
      <c r="E53" s="1195" t="s">
        <v>21</v>
      </c>
      <c r="F53" s="1195"/>
      <c r="G53" s="1195"/>
      <c r="H53" s="1195"/>
      <c r="I53" s="1195"/>
      <c r="J53" s="1196"/>
      <c r="K53" s="68">
        <v>928</v>
      </c>
      <c r="L53" s="69">
        <v>972</v>
      </c>
      <c r="M53" s="69">
        <v>1000</v>
      </c>
      <c r="N53" s="69">
        <v>1141</v>
      </c>
      <c r="O53" s="70">
        <v>1207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569</v>
      </c>
      <c r="P56" s="48"/>
      <c r="Q56" s="48"/>
      <c r="R56" s="48"/>
      <c r="S56" s="48"/>
      <c r="T56" s="48"/>
      <c r="U56" s="48"/>
    </row>
    <row r="57" spans="1:21" ht="31.5" customHeight="1" thickBot="1" x14ac:dyDescent="0.2">
      <c r="A57" s="48"/>
      <c r="B57" s="76"/>
      <c r="C57" s="77"/>
      <c r="D57" s="77"/>
      <c r="E57" s="78"/>
      <c r="F57" s="78"/>
      <c r="G57" s="78"/>
      <c r="H57" s="78"/>
      <c r="I57" s="78"/>
      <c r="J57" s="79" t="s">
        <v>2</v>
      </c>
      <c r="K57" s="80" t="s">
        <v>570</v>
      </c>
      <c r="L57" s="81" t="s">
        <v>571</v>
      </c>
      <c r="M57" s="81" t="s">
        <v>572</v>
      </c>
      <c r="N57" s="81" t="s">
        <v>573</v>
      </c>
      <c r="O57" s="82" t="s">
        <v>574</v>
      </c>
      <c r="P57" s="48"/>
      <c r="Q57" s="48"/>
      <c r="R57" s="48"/>
      <c r="S57" s="48"/>
      <c r="T57" s="48"/>
      <c r="U57" s="48"/>
    </row>
    <row r="58" spans="1:21" ht="31.5" customHeight="1" x14ac:dyDescent="0.15">
      <c r="B58" s="1197" t="s">
        <v>25</v>
      </c>
      <c r="C58" s="1198"/>
      <c r="D58" s="1203" t="s">
        <v>26</v>
      </c>
      <c r="E58" s="1204"/>
      <c r="F58" s="1204"/>
      <c r="G58" s="1204"/>
      <c r="H58" s="1204"/>
      <c r="I58" s="1204"/>
      <c r="J58" s="1205"/>
      <c r="K58" s="83" t="s">
        <v>525</v>
      </c>
      <c r="L58" s="84" t="s">
        <v>525</v>
      </c>
      <c r="M58" s="84" t="s">
        <v>525</v>
      </c>
      <c r="N58" s="84" t="s">
        <v>525</v>
      </c>
      <c r="O58" s="85" t="s">
        <v>525</v>
      </c>
    </row>
    <row r="59" spans="1:21" ht="31.5" customHeight="1" x14ac:dyDescent="0.15">
      <c r="B59" s="1199"/>
      <c r="C59" s="1200"/>
      <c r="D59" s="1206" t="s">
        <v>27</v>
      </c>
      <c r="E59" s="1207"/>
      <c r="F59" s="1207"/>
      <c r="G59" s="1207"/>
      <c r="H59" s="1207"/>
      <c r="I59" s="1207"/>
      <c r="J59" s="1208"/>
      <c r="K59" s="86" t="s">
        <v>525</v>
      </c>
      <c r="L59" s="87" t="s">
        <v>525</v>
      </c>
      <c r="M59" s="87" t="s">
        <v>525</v>
      </c>
      <c r="N59" s="87" t="s">
        <v>525</v>
      </c>
      <c r="O59" s="88" t="s">
        <v>525</v>
      </c>
    </row>
    <row r="60" spans="1:21" ht="31.5" customHeight="1" thickBot="1" x14ac:dyDescent="0.2">
      <c r="B60" s="1201"/>
      <c r="C60" s="1202"/>
      <c r="D60" s="1209" t="s">
        <v>28</v>
      </c>
      <c r="E60" s="1210"/>
      <c r="F60" s="1210"/>
      <c r="G60" s="1210"/>
      <c r="H60" s="1210"/>
      <c r="I60" s="1210"/>
      <c r="J60" s="1211"/>
      <c r="K60" s="89" t="s">
        <v>525</v>
      </c>
      <c r="L60" s="90" t="s">
        <v>525</v>
      </c>
      <c r="M60" s="90" t="s">
        <v>525</v>
      </c>
      <c r="N60" s="90" t="s">
        <v>525</v>
      </c>
      <c r="O60" s="91" t="s">
        <v>525</v>
      </c>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sneAeb0SYn7nccMa+X4usbHkHtPpWlOKweGiaC0GlbHklhUS1467ZNsxlgZRCC3YBrLo553z0FWObLGHoIPOQ==" saltValue="p8/t8OSa9+y+dft1vCMNw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552</v>
      </c>
      <c r="J40" s="103" t="s">
        <v>553</v>
      </c>
      <c r="K40" s="103" t="s">
        <v>554</v>
      </c>
      <c r="L40" s="103" t="s">
        <v>555</v>
      </c>
      <c r="M40" s="104" t="s">
        <v>556</v>
      </c>
    </row>
    <row r="41" spans="2:13" ht="27.75" customHeight="1" x14ac:dyDescent="0.15">
      <c r="B41" s="1232" t="s">
        <v>31</v>
      </c>
      <c r="C41" s="1233"/>
      <c r="D41" s="105"/>
      <c r="E41" s="1234" t="s">
        <v>32</v>
      </c>
      <c r="F41" s="1234"/>
      <c r="G41" s="1234"/>
      <c r="H41" s="1235"/>
      <c r="I41" s="355">
        <v>21518</v>
      </c>
      <c r="J41" s="356">
        <v>22300</v>
      </c>
      <c r="K41" s="356">
        <v>23122</v>
      </c>
      <c r="L41" s="356">
        <v>23847</v>
      </c>
      <c r="M41" s="357">
        <v>22803</v>
      </c>
    </row>
    <row r="42" spans="2:13" ht="27.75" customHeight="1" x14ac:dyDescent="0.15">
      <c r="B42" s="1222"/>
      <c r="C42" s="1223"/>
      <c r="D42" s="106"/>
      <c r="E42" s="1226" t="s">
        <v>33</v>
      </c>
      <c r="F42" s="1226"/>
      <c r="G42" s="1226"/>
      <c r="H42" s="1227"/>
      <c r="I42" s="358">
        <v>43</v>
      </c>
      <c r="J42" s="359">
        <v>15</v>
      </c>
      <c r="K42" s="359" t="s">
        <v>525</v>
      </c>
      <c r="L42" s="359" t="s">
        <v>525</v>
      </c>
      <c r="M42" s="360" t="s">
        <v>525</v>
      </c>
    </row>
    <row r="43" spans="2:13" ht="27.75" customHeight="1" x14ac:dyDescent="0.15">
      <c r="B43" s="1222"/>
      <c r="C43" s="1223"/>
      <c r="D43" s="106"/>
      <c r="E43" s="1226" t="s">
        <v>34</v>
      </c>
      <c r="F43" s="1226"/>
      <c r="G43" s="1226"/>
      <c r="H43" s="1227"/>
      <c r="I43" s="358">
        <v>5794</v>
      </c>
      <c r="J43" s="359">
        <v>5548</v>
      </c>
      <c r="K43" s="359">
        <v>5472</v>
      </c>
      <c r="L43" s="359">
        <v>5323</v>
      </c>
      <c r="M43" s="360">
        <v>5013</v>
      </c>
    </row>
    <row r="44" spans="2:13" ht="27.75" customHeight="1" x14ac:dyDescent="0.15">
      <c r="B44" s="1222"/>
      <c r="C44" s="1223"/>
      <c r="D44" s="106"/>
      <c r="E44" s="1226" t="s">
        <v>35</v>
      </c>
      <c r="F44" s="1226"/>
      <c r="G44" s="1226"/>
      <c r="H44" s="1227"/>
      <c r="I44" s="358">
        <v>96</v>
      </c>
      <c r="J44" s="359">
        <v>104</v>
      </c>
      <c r="K44" s="359">
        <v>408</v>
      </c>
      <c r="L44" s="359">
        <v>1030</v>
      </c>
      <c r="M44" s="360">
        <v>1278</v>
      </c>
    </row>
    <row r="45" spans="2:13" ht="27.75" customHeight="1" x14ac:dyDescent="0.15">
      <c r="B45" s="1222"/>
      <c r="C45" s="1223"/>
      <c r="D45" s="106"/>
      <c r="E45" s="1226" t="s">
        <v>36</v>
      </c>
      <c r="F45" s="1226"/>
      <c r="G45" s="1226"/>
      <c r="H45" s="1227"/>
      <c r="I45" s="358">
        <v>2818</v>
      </c>
      <c r="J45" s="359">
        <v>2764</v>
      </c>
      <c r="K45" s="359">
        <v>2767</v>
      </c>
      <c r="L45" s="359">
        <v>2750</v>
      </c>
      <c r="M45" s="360">
        <v>2709</v>
      </c>
    </row>
    <row r="46" spans="2:13" ht="27.75" customHeight="1" x14ac:dyDescent="0.15">
      <c r="B46" s="1222"/>
      <c r="C46" s="1223"/>
      <c r="D46" s="107"/>
      <c r="E46" s="1226" t="s">
        <v>37</v>
      </c>
      <c r="F46" s="1226"/>
      <c r="G46" s="1226"/>
      <c r="H46" s="1227"/>
      <c r="I46" s="358">
        <v>13</v>
      </c>
      <c r="J46" s="359">
        <v>9</v>
      </c>
      <c r="K46" s="359">
        <v>3</v>
      </c>
      <c r="L46" s="359" t="s">
        <v>525</v>
      </c>
      <c r="M46" s="360">
        <v>2</v>
      </c>
    </row>
    <row r="47" spans="2:13" ht="27.75" customHeight="1" x14ac:dyDescent="0.15">
      <c r="B47" s="1222"/>
      <c r="C47" s="1223"/>
      <c r="D47" s="108"/>
      <c r="E47" s="1236" t="s">
        <v>38</v>
      </c>
      <c r="F47" s="1237"/>
      <c r="G47" s="1237"/>
      <c r="H47" s="1238"/>
      <c r="I47" s="358" t="s">
        <v>525</v>
      </c>
      <c r="J47" s="359" t="s">
        <v>525</v>
      </c>
      <c r="K47" s="359" t="s">
        <v>525</v>
      </c>
      <c r="L47" s="359" t="s">
        <v>525</v>
      </c>
      <c r="M47" s="360" t="s">
        <v>525</v>
      </c>
    </row>
    <row r="48" spans="2:13" ht="27.75" customHeight="1" x14ac:dyDescent="0.15">
      <c r="B48" s="1222"/>
      <c r="C48" s="1223"/>
      <c r="D48" s="106"/>
      <c r="E48" s="1226" t="s">
        <v>39</v>
      </c>
      <c r="F48" s="1226"/>
      <c r="G48" s="1226"/>
      <c r="H48" s="1227"/>
      <c r="I48" s="358" t="s">
        <v>525</v>
      </c>
      <c r="J48" s="359" t="s">
        <v>525</v>
      </c>
      <c r="K48" s="359" t="s">
        <v>525</v>
      </c>
      <c r="L48" s="359" t="s">
        <v>525</v>
      </c>
      <c r="M48" s="360" t="s">
        <v>525</v>
      </c>
    </row>
    <row r="49" spans="2:13" ht="27.75" customHeight="1" x14ac:dyDescent="0.15">
      <c r="B49" s="1224"/>
      <c r="C49" s="1225"/>
      <c r="D49" s="106"/>
      <c r="E49" s="1226" t="s">
        <v>40</v>
      </c>
      <c r="F49" s="1226"/>
      <c r="G49" s="1226"/>
      <c r="H49" s="1227"/>
      <c r="I49" s="358" t="s">
        <v>525</v>
      </c>
      <c r="J49" s="359" t="s">
        <v>525</v>
      </c>
      <c r="K49" s="359" t="s">
        <v>525</v>
      </c>
      <c r="L49" s="359" t="s">
        <v>525</v>
      </c>
      <c r="M49" s="360" t="s">
        <v>525</v>
      </c>
    </row>
    <row r="50" spans="2:13" ht="27.75" customHeight="1" x14ac:dyDescent="0.15">
      <c r="B50" s="1220" t="s">
        <v>41</v>
      </c>
      <c r="C50" s="1221"/>
      <c r="D50" s="109"/>
      <c r="E50" s="1226" t="s">
        <v>42</v>
      </c>
      <c r="F50" s="1226"/>
      <c r="G50" s="1226"/>
      <c r="H50" s="1227"/>
      <c r="I50" s="358">
        <v>3423</v>
      </c>
      <c r="J50" s="359">
        <v>2540</v>
      </c>
      <c r="K50" s="359">
        <v>3128</v>
      </c>
      <c r="L50" s="359">
        <v>4238</v>
      </c>
      <c r="M50" s="360">
        <v>4865</v>
      </c>
    </row>
    <row r="51" spans="2:13" ht="27.75" customHeight="1" x14ac:dyDescent="0.15">
      <c r="B51" s="1222"/>
      <c r="C51" s="1223"/>
      <c r="D51" s="106"/>
      <c r="E51" s="1226" t="s">
        <v>43</v>
      </c>
      <c r="F51" s="1226"/>
      <c r="G51" s="1226"/>
      <c r="H51" s="1227"/>
      <c r="I51" s="358">
        <v>2656</v>
      </c>
      <c r="J51" s="359">
        <v>2524</v>
      </c>
      <c r="K51" s="359">
        <v>2531</v>
      </c>
      <c r="L51" s="359">
        <v>2479</v>
      </c>
      <c r="M51" s="360">
        <v>2472</v>
      </c>
    </row>
    <row r="52" spans="2:13" ht="27.75" customHeight="1" x14ac:dyDescent="0.15">
      <c r="B52" s="1224"/>
      <c r="C52" s="1225"/>
      <c r="D52" s="106"/>
      <c r="E52" s="1226" t="s">
        <v>44</v>
      </c>
      <c r="F52" s="1226"/>
      <c r="G52" s="1226"/>
      <c r="H52" s="1227"/>
      <c r="I52" s="358">
        <v>14629</v>
      </c>
      <c r="J52" s="359">
        <v>14487</v>
      </c>
      <c r="K52" s="359">
        <v>15678</v>
      </c>
      <c r="L52" s="359">
        <v>15427</v>
      </c>
      <c r="M52" s="360">
        <v>15036</v>
      </c>
    </row>
    <row r="53" spans="2:13" ht="27.75" customHeight="1" thickBot="1" x14ac:dyDescent="0.2">
      <c r="B53" s="1228" t="s">
        <v>45</v>
      </c>
      <c r="C53" s="1229"/>
      <c r="D53" s="110"/>
      <c r="E53" s="1230" t="s">
        <v>46</v>
      </c>
      <c r="F53" s="1230"/>
      <c r="G53" s="1230"/>
      <c r="H53" s="1231"/>
      <c r="I53" s="361">
        <v>9574</v>
      </c>
      <c r="J53" s="362">
        <v>11189</v>
      </c>
      <c r="K53" s="362">
        <v>10434</v>
      </c>
      <c r="L53" s="362">
        <v>10805</v>
      </c>
      <c r="M53" s="363">
        <v>9433</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ZNpZsHO82qF8E2Hlc3MCeFnq7xM9/WogzFSk8+aWJIB8sk02+hriB9VKxjDeYUoNn0Fu5RV3ozffzYt6QjDYxQ==" saltValue="i4xn6ADsahnrT8cEDAx4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554</v>
      </c>
      <c r="G54" s="119" t="s">
        <v>555</v>
      </c>
      <c r="H54" s="120" t="s">
        <v>556</v>
      </c>
    </row>
    <row r="55" spans="2:8" ht="52.5" customHeight="1" x14ac:dyDescent="0.15">
      <c r="B55" s="121"/>
      <c r="C55" s="1247" t="s">
        <v>49</v>
      </c>
      <c r="D55" s="1247"/>
      <c r="E55" s="1248"/>
      <c r="F55" s="122">
        <v>1559</v>
      </c>
      <c r="G55" s="122">
        <v>2051</v>
      </c>
      <c r="H55" s="123">
        <v>2775</v>
      </c>
    </row>
    <row r="56" spans="2:8" ht="52.5" customHeight="1" x14ac:dyDescent="0.15">
      <c r="B56" s="124"/>
      <c r="C56" s="1249" t="s">
        <v>50</v>
      </c>
      <c r="D56" s="1249"/>
      <c r="E56" s="1250"/>
      <c r="F56" s="125">
        <v>152</v>
      </c>
      <c r="G56" s="125">
        <v>623</v>
      </c>
      <c r="H56" s="126">
        <v>623</v>
      </c>
    </row>
    <row r="57" spans="2:8" ht="53.25" customHeight="1" x14ac:dyDescent="0.15">
      <c r="B57" s="124"/>
      <c r="C57" s="1251" t="s">
        <v>51</v>
      </c>
      <c r="D57" s="1251"/>
      <c r="E57" s="1252"/>
      <c r="F57" s="127">
        <v>870</v>
      </c>
      <c r="G57" s="127">
        <v>932</v>
      </c>
      <c r="H57" s="128">
        <v>1347</v>
      </c>
    </row>
    <row r="58" spans="2:8" ht="45.75" customHeight="1" x14ac:dyDescent="0.15">
      <c r="B58" s="129"/>
      <c r="C58" s="1239" t="s">
        <v>585</v>
      </c>
      <c r="D58" s="1240"/>
      <c r="E58" s="1241"/>
      <c r="F58" s="130">
        <v>41</v>
      </c>
      <c r="G58" s="130">
        <v>109</v>
      </c>
      <c r="H58" s="131">
        <v>504</v>
      </c>
    </row>
    <row r="59" spans="2:8" ht="45.75" customHeight="1" x14ac:dyDescent="0.15">
      <c r="B59" s="129"/>
      <c r="C59" s="1239" t="s">
        <v>586</v>
      </c>
      <c r="D59" s="1240"/>
      <c r="E59" s="1241"/>
      <c r="F59" s="130">
        <v>258</v>
      </c>
      <c r="G59" s="130">
        <v>266</v>
      </c>
      <c r="H59" s="131">
        <v>266</v>
      </c>
    </row>
    <row r="60" spans="2:8" ht="45.75" customHeight="1" x14ac:dyDescent="0.15">
      <c r="B60" s="129"/>
      <c r="C60" s="1239" t="s">
        <v>587</v>
      </c>
      <c r="D60" s="1240"/>
      <c r="E60" s="1241"/>
      <c r="F60" s="130">
        <v>214</v>
      </c>
      <c r="G60" s="130">
        <v>195</v>
      </c>
      <c r="H60" s="131">
        <v>210</v>
      </c>
    </row>
    <row r="61" spans="2:8" ht="45.75" customHeight="1" x14ac:dyDescent="0.15">
      <c r="B61" s="129"/>
      <c r="C61" s="1239" t="s">
        <v>588</v>
      </c>
      <c r="D61" s="1240"/>
      <c r="E61" s="1241"/>
      <c r="F61" s="130">
        <v>107</v>
      </c>
      <c r="G61" s="130">
        <v>111</v>
      </c>
      <c r="H61" s="131">
        <v>118</v>
      </c>
    </row>
    <row r="62" spans="2:8" ht="45.75" customHeight="1" thickBot="1" x14ac:dyDescent="0.2">
      <c r="B62" s="132"/>
      <c r="C62" s="1242" t="s">
        <v>589</v>
      </c>
      <c r="D62" s="1243"/>
      <c r="E62" s="1244"/>
      <c r="F62" s="133">
        <v>81</v>
      </c>
      <c r="G62" s="133">
        <v>81</v>
      </c>
      <c r="H62" s="134">
        <v>81</v>
      </c>
    </row>
    <row r="63" spans="2:8" ht="52.5" customHeight="1" thickBot="1" x14ac:dyDescent="0.2">
      <c r="B63" s="135"/>
      <c r="C63" s="1245" t="s">
        <v>52</v>
      </c>
      <c r="D63" s="1245"/>
      <c r="E63" s="1246"/>
      <c r="F63" s="136">
        <v>2580</v>
      </c>
      <c r="G63" s="136">
        <v>3606</v>
      </c>
      <c r="H63" s="137">
        <v>4744</v>
      </c>
    </row>
    <row r="64" spans="2:8" x14ac:dyDescent="0.15"/>
  </sheetData>
  <sheetProtection algorithmName="SHA-512" hashValue="pw0XdBMvjBnPCxA6oUnIkqePLuvD4QepxoFXHnGdIBUJidCfxOUpIeRqM83SFIzWGgi7SckyknwLbGrXXGoRUA==" saltValue="u4xdKQ/iD906nzCL1OlT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E85"/>
  <sheetViews>
    <sheetView showGridLines="0" topLeftCell="A40" zoomScale="75" zoomScaleNormal="75"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599</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592</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552</v>
      </c>
      <c r="BQ50" s="1257"/>
      <c r="BR50" s="1257"/>
      <c r="BS50" s="1257"/>
      <c r="BT50" s="1257"/>
      <c r="BU50" s="1257"/>
      <c r="BV50" s="1257"/>
      <c r="BW50" s="1257"/>
      <c r="BX50" s="1257" t="s">
        <v>553</v>
      </c>
      <c r="BY50" s="1257"/>
      <c r="BZ50" s="1257"/>
      <c r="CA50" s="1257"/>
      <c r="CB50" s="1257"/>
      <c r="CC50" s="1257"/>
      <c r="CD50" s="1257"/>
      <c r="CE50" s="1257"/>
      <c r="CF50" s="1257" t="s">
        <v>554</v>
      </c>
      <c r="CG50" s="1257"/>
      <c r="CH50" s="1257"/>
      <c r="CI50" s="1257"/>
      <c r="CJ50" s="1257"/>
      <c r="CK50" s="1257"/>
      <c r="CL50" s="1257"/>
      <c r="CM50" s="1257"/>
      <c r="CN50" s="1257" t="s">
        <v>555</v>
      </c>
      <c r="CO50" s="1257"/>
      <c r="CP50" s="1257"/>
      <c r="CQ50" s="1257"/>
      <c r="CR50" s="1257"/>
      <c r="CS50" s="1257"/>
      <c r="CT50" s="1257"/>
      <c r="CU50" s="1257"/>
      <c r="CV50" s="1257" t="s">
        <v>556</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593</v>
      </c>
      <c r="AO51" s="1259"/>
      <c r="AP51" s="1259"/>
      <c r="AQ51" s="1259"/>
      <c r="AR51" s="1259"/>
      <c r="AS51" s="1259"/>
      <c r="AT51" s="1259"/>
      <c r="AU51" s="1259"/>
      <c r="AV51" s="1259"/>
      <c r="AW51" s="1259"/>
      <c r="AX51" s="1259"/>
      <c r="AY51" s="1259"/>
      <c r="AZ51" s="1259"/>
      <c r="BA51" s="1259"/>
      <c r="BB51" s="1259" t="s">
        <v>594</v>
      </c>
      <c r="BC51" s="1259"/>
      <c r="BD51" s="1259"/>
      <c r="BE51" s="1259"/>
      <c r="BF51" s="1259"/>
      <c r="BG51" s="1259"/>
      <c r="BH51" s="1259"/>
      <c r="BI51" s="1259"/>
      <c r="BJ51" s="1259"/>
      <c r="BK51" s="1259"/>
      <c r="BL51" s="1259"/>
      <c r="BM51" s="1259"/>
      <c r="BN51" s="1259"/>
      <c r="BO51" s="1259"/>
      <c r="BP51" s="1258">
        <v>107.5</v>
      </c>
      <c r="BQ51" s="1258"/>
      <c r="BR51" s="1258"/>
      <c r="BS51" s="1258"/>
      <c r="BT51" s="1258"/>
      <c r="BU51" s="1258"/>
      <c r="BV51" s="1258"/>
      <c r="BW51" s="1258"/>
      <c r="BX51" s="1258">
        <v>124.9</v>
      </c>
      <c r="BY51" s="1258"/>
      <c r="BZ51" s="1258"/>
      <c r="CA51" s="1258"/>
      <c r="CB51" s="1258"/>
      <c r="CC51" s="1258"/>
      <c r="CD51" s="1258"/>
      <c r="CE51" s="1258"/>
      <c r="CF51" s="1258">
        <v>111.9</v>
      </c>
      <c r="CG51" s="1258"/>
      <c r="CH51" s="1258"/>
      <c r="CI51" s="1258"/>
      <c r="CJ51" s="1258"/>
      <c r="CK51" s="1258"/>
      <c r="CL51" s="1258"/>
      <c r="CM51" s="1258"/>
      <c r="CN51" s="1258">
        <v>109.4</v>
      </c>
      <c r="CO51" s="1258"/>
      <c r="CP51" s="1258"/>
      <c r="CQ51" s="1258"/>
      <c r="CR51" s="1258"/>
      <c r="CS51" s="1258"/>
      <c r="CT51" s="1258"/>
      <c r="CU51" s="1258"/>
      <c r="CV51" s="1258">
        <v>98.5</v>
      </c>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595</v>
      </c>
      <c r="BC53" s="1259"/>
      <c r="BD53" s="1259"/>
      <c r="BE53" s="1259"/>
      <c r="BF53" s="1259"/>
      <c r="BG53" s="1259"/>
      <c r="BH53" s="1259"/>
      <c r="BI53" s="1259"/>
      <c r="BJ53" s="1259"/>
      <c r="BK53" s="1259"/>
      <c r="BL53" s="1259"/>
      <c r="BM53" s="1259"/>
      <c r="BN53" s="1259"/>
      <c r="BO53" s="1259"/>
      <c r="BP53" s="1258">
        <v>55.8</v>
      </c>
      <c r="BQ53" s="1258"/>
      <c r="BR53" s="1258"/>
      <c r="BS53" s="1258"/>
      <c r="BT53" s="1258"/>
      <c r="BU53" s="1258"/>
      <c r="BV53" s="1258"/>
      <c r="BW53" s="1258"/>
      <c r="BX53" s="1258">
        <v>57.5</v>
      </c>
      <c r="BY53" s="1258"/>
      <c r="BZ53" s="1258"/>
      <c r="CA53" s="1258"/>
      <c r="CB53" s="1258"/>
      <c r="CC53" s="1258"/>
      <c r="CD53" s="1258"/>
      <c r="CE53" s="1258"/>
      <c r="CF53" s="1258">
        <v>61.5</v>
      </c>
      <c r="CG53" s="1258"/>
      <c r="CH53" s="1258"/>
      <c r="CI53" s="1258"/>
      <c r="CJ53" s="1258"/>
      <c r="CK53" s="1258"/>
      <c r="CL53" s="1258"/>
      <c r="CM53" s="1258"/>
      <c r="CN53" s="1258">
        <v>59.8</v>
      </c>
      <c r="CO53" s="1258"/>
      <c r="CP53" s="1258"/>
      <c r="CQ53" s="1258"/>
      <c r="CR53" s="1258"/>
      <c r="CS53" s="1258"/>
      <c r="CT53" s="1258"/>
      <c r="CU53" s="1258"/>
      <c r="CV53" s="1258">
        <v>61.9</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596</v>
      </c>
      <c r="AO55" s="1257"/>
      <c r="AP55" s="1257"/>
      <c r="AQ55" s="1257"/>
      <c r="AR55" s="1257"/>
      <c r="AS55" s="1257"/>
      <c r="AT55" s="1257"/>
      <c r="AU55" s="1257"/>
      <c r="AV55" s="1257"/>
      <c r="AW55" s="1257"/>
      <c r="AX55" s="1257"/>
      <c r="AY55" s="1257"/>
      <c r="AZ55" s="1257"/>
      <c r="BA55" s="1257"/>
      <c r="BB55" s="1259" t="s">
        <v>594</v>
      </c>
      <c r="BC55" s="1259"/>
      <c r="BD55" s="1259"/>
      <c r="BE55" s="1259"/>
      <c r="BF55" s="1259"/>
      <c r="BG55" s="1259"/>
      <c r="BH55" s="1259"/>
      <c r="BI55" s="1259"/>
      <c r="BJ55" s="1259"/>
      <c r="BK55" s="1259"/>
      <c r="BL55" s="1259"/>
      <c r="BM55" s="1259"/>
      <c r="BN55" s="1259"/>
      <c r="BO55" s="1259"/>
      <c r="BP55" s="1258">
        <v>52.7</v>
      </c>
      <c r="BQ55" s="1258"/>
      <c r="BR55" s="1258"/>
      <c r="BS55" s="1258"/>
      <c r="BT55" s="1258"/>
      <c r="BU55" s="1258"/>
      <c r="BV55" s="1258"/>
      <c r="BW55" s="1258"/>
      <c r="BX55" s="1258">
        <v>49.7</v>
      </c>
      <c r="BY55" s="1258"/>
      <c r="BZ55" s="1258"/>
      <c r="CA55" s="1258"/>
      <c r="CB55" s="1258"/>
      <c r="CC55" s="1258"/>
      <c r="CD55" s="1258"/>
      <c r="CE55" s="1258"/>
      <c r="CF55" s="1258">
        <v>37.299999999999997</v>
      </c>
      <c r="CG55" s="1258"/>
      <c r="CH55" s="1258"/>
      <c r="CI55" s="1258"/>
      <c r="CJ55" s="1258"/>
      <c r="CK55" s="1258"/>
      <c r="CL55" s="1258"/>
      <c r="CM55" s="1258"/>
      <c r="CN55" s="1258">
        <v>25.1</v>
      </c>
      <c r="CO55" s="1258"/>
      <c r="CP55" s="1258"/>
      <c r="CQ55" s="1258"/>
      <c r="CR55" s="1258"/>
      <c r="CS55" s="1258"/>
      <c r="CT55" s="1258"/>
      <c r="CU55" s="1258"/>
      <c r="CV55" s="1258">
        <v>17.600000000000001</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595</v>
      </c>
      <c r="BC57" s="1259"/>
      <c r="BD57" s="1259"/>
      <c r="BE57" s="1259"/>
      <c r="BF57" s="1259"/>
      <c r="BG57" s="1259"/>
      <c r="BH57" s="1259"/>
      <c r="BI57" s="1259"/>
      <c r="BJ57" s="1259"/>
      <c r="BK57" s="1259"/>
      <c r="BL57" s="1259"/>
      <c r="BM57" s="1259"/>
      <c r="BN57" s="1259"/>
      <c r="BO57" s="1259"/>
      <c r="BP57" s="1258">
        <v>59.9</v>
      </c>
      <c r="BQ57" s="1258"/>
      <c r="BR57" s="1258"/>
      <c r="BS57" s="1258"/>
      <c r="BT57" s="1258"/>
      <c r="BU57" s="1258"/>
      <c r="BV57" s="1258"/>
      <c r="BW57" s="1258"/>
      <c r="BX57" s="1258">
        <v>60.2</v>
      </c>
      <c r="BY57" s="1258"/>
      <c r="BZ57" s="1258"/>
      <c r="CA57" s="1258"/>
      <c r="CB57" s="1258"/>
      <c r="CC57" s="1258"/>
      <c r="CD57" s="1258"/>
      <c r="CE57" s="1258"/>
      <c r="CF57" s="1258">
        <v>62</v>
      </c>
      <c r="CG57" s="1258"/>
      <c r="CH57" s="1258"/>
      <c r="CI57" s="1258"/>
      <c r="CJ57" s="1258"/>
      <c r="CK57" s="1258"/>
      <c r="CL57" s="1258"/>
      <c r="CM57" s="1258"/>
      <c r="CN57" s="1258">
        <v>63.2</v>
      </c>
      <c r="CO57" s="1258"/>
      <c r="CP57" s="1258"/>
      <c r="CQ57" s="1258"/>
      <c r="CR57" s="1258"/>
      <c r="CS57" s="1258"/>
      <c r="CT57" s="1258"/>
      <c r="CU57" s="1258"/>
      <c r="CV57" s="1258">
        <v>65.2</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597</v>
      </c>
    </row>
    <row r="64" spans="1:109" x14ac:dyDescent="0.15">
      <c r="B64" s="372"/>
      <c r="G64" s="379"/>
      <c r="I64" s="392"/>
      <c r="J64" s="392"/>
      <c r="K64" s="392"/>
      <c r="L64" s="392"/>
      <c r="M64" s="392"/>
      <c r="N64" s="393"/>
      <c r="AM64" s="379"/>
      <c r="AN64" s="379" t="s">
        <v>591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3" t="s">
        <v>600</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x14ac:dyDescent="0.15">
      <c r="B66" s="372"/>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x14ac:dyDescent="0.15">
      <c r="B67" s="372"/>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x14ac:dyDescent="0.15">
      <c r="B68" s="372"/>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x14ac:dyDescent="0.15">
      <c r="B69" s="372"/>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592</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552</v>
      </c>
      <c r="BQ72" s="1257"/>
      <c r="BR72" s="1257"/>
      <c r="BS72" s="1257"/>
      <c r="BT72" s="1257"/>
      <c r="BU72" s="1257"/>
      <c r="BV72" s="1257"/>
      <c r="BW72" s="1257"/>
      <c r="BX72" s="1257" t="s">
        <v>553</v>
      </c>
      <c r="BY72" s="1257"/>
      <c r="BZ72" s="1257"/>
      <c r="CA72" s="1257"/>
      <c r="CB72" s="1257"/>
      <c r="CC72" s="1257"/>
      <c r="CD72" s="1257"/>
      <c r="CE72" s="1257"/>
      <c r="CF72" s="1257" t="s">
        <v>554</v>
      </c>
      <c r="CG72" s="1257"/>
      <c r="CH72" s="1257"/>
      <c r="CI72" s="1257"/>
      <c r="CJ72" s="1257"/>
      <c r="CK72" s="1257"/>
      <c r="CL72" s="1257"/>
      <c r="CM72" s="1257"/>
      <c r="CN72" s="1257" t="s">
        <v>555</v>
      </c>
      <c r="CO72" s="1257"/>
      <c r="CP72" s="1257"/>
      <c r="CQ72" s="1257"/>
      <c r="CR72" s="1257"/>
      <c r="CS72" s="1257"/>
      <c r="CT72" s="1257"/>
      <c r="CU72" s="1257"/>
      <c r="CV72" s="1257" t="s">
        <v>556</v>
      </c>
      <c r="CW72" s="1257"/>
      <c r="CX72" s="1257"/>
      <c r="CY72" s="1257"/>
      <c r="CZ72" s="1257"/>
      <c r="DA72" s="1257"/>
      <c r="DB72" s="1257"/>
      <c r="DC72" s="1257"/>
    </row>
    <row r="73" spans="2:107" x14ac:dyDescent="0.15">
      <c r="B73" s="372"/>
      <c r="G73" s="1270"/>
      <c r="H73" s="1270"/>
      <c r="I73" s="1270"/>
      <c r="J73" s="1270"/>
      <c r="K73" s="1282"/>
      <c r="L73" s="1282"/>
      <c r="M73" s="1282"/>
      <c r="N73" s="1282"/>
      <c r="AM73" s="381"/>
      <c r="AN73" s="1259" t="s">
        <v>593</v>
      </c>
      <c r="AO73" s="1259"/>
      <c r="AP73" s="1259"/>
      <c r="AQ73" s="1259"/>
      <c r="AR73" s="1259"/>
      <c r="AS73" s="1259"/>
      <c r="AT73" s="1259"/>
      <c r="AU73" s="1259"/>
      <c r="AV73" s="1259"/>
      <c r="AW73" s="1259"/>
      <c r="AX73" s="1259"/>
      <c r="AY73" s="1259"/>
      <c r="AZ73" s="1259"/>
      <c r="BA73" s="1259"/>
      <c r="BB73" s="1259" t="s">
        <v>594</v>
      </c>
      <c r="BC73" s="1259"/>
      <c r="BD73" s="1259"/>
      <c r="BE73" s="1259"/>
      <c r="BF73" s="1259"/>
      <c r="BG73" s="1259"/>
      <c r="BH73" s="1259"/>
      <c r="BI73" s="1259"/>
      <c r="BJ73" s="1259"/>
      <c r="BK73" s="1259"/>
      <c r="BL73" s="1259"/>
      <c r="BM73" s="1259"/>
      <c r="BN73" s="1259"/>
      <c r="BO73" s="1259"/>
      <c r="BP73" s="1258">
        <v>107.5</v>
      </c>
      <c r="BQ73" s="1258"/>
      <c r="BR73" s="1258"/>
      <c r="BS73" s="1258"/>
      <c r="BT73" s="1258"/>
      <c r="BU73" s="1258"/>
      <c r="BV73" s="1258"/>
      <c r="BW73" s="1258"/>
      <c r="BX73" s="1258">
        <v>124.9</v>
      </c>
      <c r="BY73" s="1258"/>
      <c r="BZ73" s="1258"/>
      <c r="CA73" s="1258"/>
      <c r="CB73" s="1258"/>
      <c r="CC73" s="1258"/>
      <c r="CD73" s="1258"/>
      <c r="CE73" s="1258"/>
      <c r="CF73" s="1258">
        <v>111.9</v>
      </c>
      <c r="CG73" s="1258"/>
      <c r="CH73" s="1258"/>
      <c r="CI73" s="1258"/>
      <c r="CJ73" s="1258"/>
      <c r="CK73" s="1258"/>
      <c r="CL73" s="1258"/>
      <c r="CM73" s="1258"/>
      <c r="CN73" s="1258">
        <v>109.4</v>
      </c>
      <c r="CO73" s="1258"/>
      <c r="CP73" s="1258"/>
      <c r="CQ73" s="1258"/>
      <c r="CR73" s="1258"/>
      <c r="CS73" s="1258"/>
      <c r="CT73" s="1258"/>
      <c r="CU73" s="1258"/>
      <c r="CV73" s="1258">
        <v>98.5</v>
      </c>
      <c r="CW73" s="1258"/>
      <c r="CX73" s="1258"/>
      <c r="CY73" s="1258"/>
      <c r="CZ73" s="1258"/>
      <c r="DA73" s="1258"/>
      <c r="DB73" s="1258"/>
      <c r="DC73" s="1258"/>
    </row>
    <row r="74" spans="2:107" x14ac:dyDescent="0.15">
      <c r="B74" s="372"/>
      <c r="G74" s="1270"/>
      <c r="H74" s="1270"/>
      <c r="I74" s="1270"/>
      <c r="J74" s="1270"/>
      <c r="K74" s="1282"/>
      <c r="L74" s="1282"/>
      <c r="M74" s="1282"/>
      <c r="N74" s="1282"/>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598</v>
      </c>
      <c r="BC75" s="1259"/>
      <c r="BD75" s="1259"/>
      <c r="BE75" s="1259"/>
      <c r="BF75" s="1259"/>
      <c r="BG75" s="1259"/>
      <c r="BH75" s="1259"/>
      <c r="BI75" s="1259"/>
      <c r="BJ75" s="1259"/>
      <c r="BK75" s="1259"/>
      <c r="BL75" s="1259"/>
      <c r="BM75" s="1259"/>
      <c r="BN75" s="1259"/>
      <c r="BO75" s="1259"/>
      <c r="BP75" s="1258">
        <v>8.6999999999999993</v>
      </c>
      <c r="BQ75" s="1258"/>
      <c r="BR75" s="1258"/>
      <c r="BS75" s="1258"/>
      <c r="BT75" s="1258"/>
      <c r="BU75" s="1258"/>
      <c r="BV75" s="1258"/>
      <c r="BW75" s="1258"/>
      <c r="BX75" s="1258">
        <v>9.9</v>
      </c>
      <c r="BY75" s="1258"/>
      <c r="BZ75" s="1258"/>
      <c r="CA75" s="1258"/>
      <c r="CB75" s="1258"/>
      <c r="CC75" s="1258"/>
      <c r="CD75" s="1258"/>
      <c r="CE75" s="1258"/>
      <c r="CF75" s="1258">
        <v>10.6</v>
      </c>
      <c r="CG75" s="1258"/>
      <c r="CH75" s="1258"/>
      <c r="CI75" s="1258"/>
      <c r="CJ75" s="1258"/>
      <c r="CK75" s="1258"/>
      <c r="CL75" s="1258"/>
      <c r="CM75" s="1258"/>
      <c r="CN75" s="1258">
        <v>11</v>
      </c>
      <c r="CO75" s="1258"/>
      <c r="CP75" s="1258"/>
      <c r="CQ75" s="1258"/>
      <c r="CR75" s="1258"/>
      <c r="CS75" s="1258"/>
      <c r="CT75" s="1258"/>
      <c r="CU75" s="1258"/>
      <c r="CV75" s="1258">
        <v>11.6</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82"/>
      <c r="L77" s="1282"/>
      <c r="M77" s="1282"/>
      <c r="N77" s="1282"/>
      <c r="AN77" s="1257" t="s">
        <v>596</v>
      </c>
      <c r="AO77" s="1257"/>
      <c r="AP77" s="1257"/>
      <c r="AQ77" s="1257"/>
      <c r="AR77" s="1257"/>
      <c r="AS77" s="1257"/>
      <c r="AT77" s="1257"/>
      <c r="AU77" s="1257"/>
      <c r="AV77" s="1257"/>
      <c r="AW77" s="1257"/>
      <c r="AX77" s="1257"/>
      <c r="AY77" s="1257"/>
      <c r="AZ77" s="1257"/>
      <c r="BA77" s="1257"/>
      <c r="BB77" s="1259" t="s">
        <v>594</v>
      </c>
      <c r="BC77" s="1259"/>
      <c r="BD77" s="1259"/>
      <c r="BE77" s="1259"/>
      <c r="BF77" s="1259"/>
      <c r="BG77" s="1259"/>
      <c r="BH77" s="1259"/>
      <c r="BI77" s="1259"/>
      <c r="BJ77" s="1259"/>
      <c r="BK77" s="1259"/>
      <c r="BL77" s="1259"/>
      <c r="BM77" s="1259"/>
      <c r="BN77" s="1259"/>
      <c r="BO77" s="1259"/>
      <c r="BP77" s="1258">
        <v>52.7</v>
      </c>
      <c r="BQ77" s="1258"/>
      <c r="BR77" s="1258"/>
      <c r="BS77" s="1258"/>
      <c r="BT77" s="1258"/>
      <c r="BU77" s="1258"/>
      <c r="BV77" s="1258"/>
      <c r="BW77" s="1258"/>
      <c r="BX77" s="1258">
        <v>49.7</v>
      </c>
      <c r="BY77" s="1258"/>
      <c r="BZ77" s="1258"/>
      <c r="CA77" s="1258"/>
      <c r="CB77" s="1258"/>
      <c r="CC77" s="1258"/>
      <c r="CD77" s="1258"/>
      <c r="CE77" s="1258"/>
      <c r="CF77" s="1258">
        <v>37.299999999999997</v>
      </c>
      <c r="CG77" s="1258"/>
      <c r="CH77" s="1258"/>
      <c r="CI77" s="1258"/>
      <c r="CJ77" s="1258"/>
      <c r="CK77" s="1258"/>
      <c r="CL77" s="1258"/>
      <c r="CM77" s="1258"/>
      <c r="CN77" s="1258">
        <v>25.1</v>
      </c>
      <c r="CO77" s="1258"/>
      <c r="CP77" s="1258"/>
      <c r="CQ77" s="1258"/>
      <c r="CR77" s="1258"/>
      <c r="CS77" s="1258"/>
      <c r="CT77" s="1258"/>
      <c r="CU77" s="1258"/>
      <c r="CV77" s="1258">
        <v>17.600000000000001</v>
      </c>
      <c r="CW77" s="1258"/>
      <c r="CX77" s="1258"/>
      <c r="CY77" s="1258"/>
      <c r="CZ77" s="1258"/>
      <c r="DA77" s="1258"/>
      <c r="DB77" s="1258"/>
      <c r="DC77" s="1258"/>
    </row>
    <row r="78" spans="2:107" x14ac:dyDescent="0.15">
      <c r="B78" s="372"/>
      <c r="G78" s="1253"/>
      <c r="H78" s="1253"/>
      <c r="I78" s="1253"/>
      <c r="J78" s="1253"/>
      <c r="K78" s="1282"/>
      <c r="L78" s="1282"/>
      <c r="M78" s="1282"/>
      <c r="N78" s="1282"/>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83"/>
      <c r="L79" s="1283"/>
      <c r="M79" s="1283"/>
      <c r="N79" s="1283"/>
      <c r="AN79" s="1257"/>
      <c r="AO79" s="1257"/>
      <c r="AP79" s="1257"/>
      <c r="AQ79" s="1257"/>
      <c r="AR79" s="1257"/>
      <c r="AS79" s="1257"/>
      <c r="AT79" s="1257"/>
      <c r="AU79" s="1257"/>
      <c r="AV79" s="1257"/>
      <c r="AW79" s="1257"/>
      <c r="AX79" s="1257"/>
      <c r="AY79" s="1257"/>
      <c r="AZ79" s="1257"/>
      <c r="BA79" s="1257"/>
      <c r="BB79" s="1259" t="s">
        <v>598</v>
      </c>
      <c r="BC79" s="1259"/>
      <c r="BD79" s="1259"/>
      <c r="BE79" s="1259"/>
      <c r="BF79" s="1259"/>
      <c r="BG79" s="1259"/>
      <c r="BH79" s="1259"/>
      <c r="BI79" s="1259"/>
      <c r="BJ79" s="1259"/>
      <c r="BK79" s="1259"/>
      <c r="BL79" s="1259"/>
      <c r="BM79" s="1259"/>
      <c r="BN79" s="1259"/>
      <c r="BO79" s="1259"/>
      <c r="BP79" s="1258">
        <v>9.5</v>
      </c>
      <c r="BQ79" s="1258"/>
      <c r="BR79" s="1258"/>
      <c r="BS79" s="1258"/>
      <c r="BT79" s="1258"/>
      <c r="BU79" s="1258"/>
      <c r="BV79" s="1258"/>
      <c r="BW79" s="1258"/>
      <c r="BX79" s="1258">
        <v>9.1999999999999993</v>
      </c>
      <c r="BY79" s="1258"/>
      <c r="BZ79" s="1258"/>
      <c r="CA79" s="1258"/>
      <c r="CB79" s="1258"/>
      <c r="CC79" s="1258"/>
      <c r="CD79" s="1258"/>
      <c r="CE79" s="1258"/>
      <c r="CF79" s="1258">
        <v>8.6</v>
      </c>
      <c r="CG79" s="1258"/>
      <c r="CH79" s="1258"/>
      <c r="CI79" s="1258"/>
      <c r="CJ79" s="1258"/>
      <c r="CK79" s="1258"/>
      <c r="CL79" s="1258"/>
      <c r="CM79" s="1258"/>
      <c r="CN79" s="1258">
        <v>8.3000000000000007</v>
      </c>
      <c r="CO79" s="1258"/>
      <c r="CP79" s="1258"/>
      <c r="CQ79" s="1258"/>
      <c r="CR79" s="1258"/>
      <c r="CS79" s="1258"/>
      <c r="CT79" s="1258"/>
      <c r="CU79" s="1258"/>
      <c r="CV79" s="1258">
        <v>8.4</v>
      </c>
      <c r="CW79" s="1258"/>
      <c r="CX79" s="1258"/>
      <c r="CY79" s="1258"/>
      <c r="CZ79" s="1258"/>
      <c r="DA79" s="1258"/>
      <c r="DB79" s="1258"/>
      <c r="DC79" s="1258"/>
    </row>
    <row r="80" spans="2:107" x14ac:dyDescent="0.15">
      <c r="B80" s="372"/>
      <c r="G80" s="1253"/>
      <c r="H80" s="1253"/>
      <c r="I80" s="1272"/>
      <c r="J80" s="1272"/>
      <c r="K80" s="1283"/>
      <c r="L80" s="1283"/>
      <c r="M80" s="1283"/>
      <c r="N80" s="1283"/>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elOP1NfUXwyFvImv7G1J1eLxvfqM9rwxqcVYfH0z9/fq+D2LaURWLOaWYJr8GSM7tvw/oAuloSHY2RxUTKfe4g==" saltValue="cExcoR9l9ApnzfVShOZtn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25"/>
  <sheetViews>
    <sheetView showGridLines="0" tabSelected="1" topLeftCell="BF109" zoomScaleNormal="100" zoomScaleSheetLayoutView="70" workbookViewId="0">
      <selection activeCell="K125" sqref="K125"/>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499</v>
      </c>
    </row>
  </sheetData>
  <sheetProtection algorithmName="SHA-512" hashValue="7DdEdfYvVDKHMMZImZp+DyJ0h5U5PbpyOhVnPStDR2CtqOY9WGw/Vl56zAOPM/GshzmRkBWlPGD0ryNcUdpg0A==" saltValue="8f41AXRWmYtqT09ZItl+c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25"/>
  <sheetViews>
    <sheetView showGridLines="0" topLeftCell="A100" zoomScale="75" zoomScaleNormal="75" zoomScaleSheetLayoutView="55" workbookViewId="0">
      <selection activeCell="AE104" sqref="AE10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499</v>
      </c>
    </row>
  </sheetData>
  <sheetProtection algorithmName="SHA-512" hashValue="atAjolV86ZGd3C7uBetsmR6h9tsd/M/sFz6ZL8/IWEwFtNldaPUupawfj+x1ph5SmOMaLoSL+cx4vGikO5XH1g==" saltValue="7gq5GsK7vqpIA+7+dF3Et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75" zoomScaleNormal="75"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549</v>
      </c>
      <c r="G2" s="151"/>
      <c r="H2" s="152"/>
    </row>
    <row r="3" spans="1:8" x14ac:dyDescent="0.15">
      <c r="A3" s="148" t="s">
        <v>542</v>
      </c>
      <c r="B3" s="153"/>
      <c r="C3" s="154"/>
      <c r="D3" s="155">
        <v>108838</v>
      </c>
      <c r="E3" s="156"/>
      <c r="F3" s="157">
        <v>69729</v>
      </c>
      <c r="G3" s="158"/>
      <c r="H3" s="159"/>
    </row>
    <row r="4" spans="1:8" x14ac:dyDescent="0.15">
      <c r="A4" s="160"/>
      <c r="B4" s="161"/>
      <c r="C4" s="162"/>
      <c r="D4" s="163">
        <v>45419</v>
      </c>
      <c r="E4" s="164"/>
      <c r="F4" s="165">
        <v>38908</v>
      </c>
      <c r="G4" s="166"/>
      <c r="H4" s="167"/>
    </row>
    <row r="5" spans="1:8" x14ac:dyDescent="0.15">
      <c r="A5" s="148" t="s">
        <v>544</v>
      </c>
      <c r="B5" s="153"/>
      <c r="C5" s="154"/>
      <c r="D5" s="155">
        <v>97599</v>
      </c>
      <c r="E5" s="156"/>
      <c r="F5" s="157">
        <v>74581</v>
      </c>
      <c r="G5" s="158"/>
      <c r="H5" s="159"/>
    </row>
    <row r="6" spans="1:8" x14ac:dyDescent="0.15">
      <c r="A6" s="160"/>
      <c r="B6" s="161"/>
      <c r="C6" s="162"/>
      <c r="D6" s="163">
        <v>49858</v>
      </c>
      <c r="E6" s="164"/>
      <c r="F6" s="165">
        <v>41563</v>
      </c>
      <c r="G6" s="166"/>
      <c r="H6" s="167"/>
    </row>
    <row r="7" spans="1:8" x14ac:dyDescent="0.15">
      <c r="A7" s="148" t="s">
        <v>545</v>
      </c>
      <c r="B7" s="153"/>
      <c r="C7" s="154"/>
      <c r="D7" s="155">
        <v>101807</v>
      </c>
      <c r="E7" s="156"/>
      <c r="F7" s="157">
        <v>76347</v>
      </c>
      <c r="G7" s="158"/>
      <c r="H7" s="159"/>
    </row>
    <row r="8" spans="1:8" x14ac:dyDescent="0.15">
      <c r="A8" s="160"/>
      <c r="B8" s="161"/>
      <c r="C8" s="162"/>
      <c r="D8" s="163">
        <v>50040</v>
      </c>
      <c r="E8" s="164"/>
      <c r="F8" s="165">
        <v>41762</v>
      </c>
      <c r="G8" s="166"/>
      <c r="H8" s="167"/>
    </row>
    <row r="9" spans="1:8" x14ac:dyDescent="0.15">
      <c r="A9" s="148" t="s">
        <v>546</v>
      </c>
      <c r="B9" s="153"/>
      <c r="C9" s="154"/>
      <c r="D9" s="155">
        <v>107898</v>
      </c>
      <c r="E9" s="156"/>
      <c r="F9" s="157">
        <v>69604</v>
      </c>
      <c r="G9" s="158"/>
      <c r="H9" s="159"/>
    </row>
    <row r="10" spans="1:8" x14ac:dyDescent="0.15">
      <c r="A10" s="160"/>
      <c r="B10" s="161"/>
      <c r="C10" s="162"/>
      <c r="D10" s="163">
        <v>34851</v>
      </c>
      <c r="E10" s="164"/>
      <c r="F10" s="165">
        <v>36247</v>
      </c>
      <c r="G10" s="166"/>
      <c r="H10" s="167"/>
    </row>
    <row r="11" spans="1:8" x14ac:dyDescent="0.15">
      <c r="A11" s="148" t="s">
        <v>547</v>
      </c>
      <c r="B11" s="153"/>
      <c r="C11" s="154"/>
      <c r="D11" s="155">
        <v>48049</v>
      </c>
      <c r="E11" s="156"/>
      <c r="F11" s="157">
        <v>68410</v>
      </c>
      <c r="G11" s="158"/>
      <c r="H11" s="159"/>
    </row>
    <row r="12" spans="1:8" x14ac:dyDescent="0.15">
      <c r="A12" s="160"/>
      <c r="B12" s="161"/>
      <c r="C12" s="168"/>
      <c r="D12" s="163">
        <v>32349</v>
      </c>
      <c r="E12" s="164"/>
      <c r="F12" s="165">
        <v>35086</v>
      </c>
      <c r="G12" s="166"/>
      <c r="H12" s="167"/>
    </row>
    <row r="13" spans="1:8" x14ac:dyDescent="0.15">
      <c r="A13" s="148"/>
      <c r="B13" s="153"/>
      <c r="C13" s="169"/>
      <c r="D13" s="170">
        <v>92838</v>
      </c>
      <c r="E13" s="171"/>
      <c r="F13" s="172">
        <v>71734</v>
      </c>
      <c r="G13" s="173"/>
      <c r="H13" s="159"/>
    </row>
    <row r="14" spans="1:8" x14ac:dyDescent="0.15">
      <c r="A14" s="160"/>
      <c r="B14" s="161"/>
      <c r="C14" s="162"/>
      <c r="D14" s="163">
        <v>42503</v>
      </c>
      <c r="E14" s="164"/>
      <c r="F14" s="165">
        <v>38713</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4.37</v>
      </c>
      <c r="C19" s="174">
        <f>ROUND(VALUE(SUBSTITUTE(実質収支比率等に係る経年分析!G$48,"▲","-")),2)</f>
        <v>6.57</v>
      </c>
      <c r="D19" s="174">
        <f>ROUND(VALUE(SUBSTITUTE(実質収支比率等に係る経年分析!H$48,"▲","-")),2)</f>
        <v>8.23</v>
      </c>
      <c r="E19" s="174">
        <f>ROUND(VALUE(SUBSTITUTE(実質収支比率等に係る経年分析!I$48,"▲","-")),2)</f>
        <v>8.69</v>
      </c>
      <c r="F19" s="174">
        <f>ROUND(VALUE(SUBSTITUTE(実質収支比率等に係る経年分析!J$48,"▲","-")),2)</f>
        <v>9.27</v>
      </c>
    </row>
    <row r="20" spans="1:11" x14ac:dyDescent="0.15">
      <c r="A20" s="174" t="s">
        <v>56</v>
      </c>
      <c r="B20" s="174">
        <f>ROUND(VALUE(SUBSTITUTE(実質収支比率等に係る経年分析!F$47,"▲","-")),2)</f>
        <v>19.62</v>
      </c>
      <c r="C20" s="174">
        <f>ROUND(VALUE(SUBSTITUTE(実質収支比率等に係る経年分析!G$47,"▲","-")),2)</f>
        <v>11.39</v>
      </c>
      <c r="D20" s="174">
        <f>ROUND(VALUE(SUBSTITUTE(実質収支比率等に係る経年分析!H$47,"▲","-")),2)</f>
        <v>14.88</v>
      </c>
      <c r="E20" s="174">
        <f>ROUND(VALUE(SUBSTITUTE(実質収支比率等に係る経年分析!I$47,"▲","-")),2)</f>
        <v>18.59</v>
      </c>
      <c r="F20" s="174">
        <f>ROUND(VALUE(SUBSTITUTE(実質収支比率等に係る経年分析!J$47,"▲","-")),2)</f>
        <v>25.85</v>
      </c>
    </row>
    <row r="21" spans="1:11" x14ac:dyDescent="0.15">
      <c r="A21" s="174" t="s">
        <v>57</v>
      </c>
      <c r="B21" s="174">
        <f>IF(ISNUMBER(VALUE(SUBSTITUTE(実質収支比率等に係る経年分析!F$49,"▲","-"))),ROUND(VALUE(SUBSTITUTE(実質収支比率等に係る経年分析!F$49,"▲","-")),2),NA())</f>
        <v>-6.19</v>
      </c>
      <c r="C21" s="174">
        <f>IF(ISNUMBER(VALUE(SUBSTITUTE(実質収支比率等に係る経年分析!G$49,"▲","-"))),ROUND(VALUE(SUBSTITUTE(実質収支比率等に係る経年分析!G$49,"▲","-")),2),NA())</f>
        <v>-5.82</v>
      </c>
      <c r="D21" s="174">
        <f>IF(ISNUMBER(VALUE(SUBSTITUTE(実質収支比率等に係る経年分析!H$49,"▲","-"))),ROUND(VALUE(SUBSTITUTE(実質収支比率等に係る経年分析!H$49,"▲","-")),2),NA())</f>
        <v>5.78</v>
      </c>
      <c r="E21" s="174">
        <f>IF(ISNUMBER(VALUE(SUBSTITUTE(実質収支比率等に係る経年分析!I$49,"▲","-"))),ROUND(VALUE(SUBSTITUTE(実質収支比率等に係る経年分析!I$49,"▲","-")),2),NA())</f>
        <v>5.35</v>
      </c>
      <c r="F21" s="174">
        <f>IF(ISNUMBER(VALUE(SUBSTITUTE(実質収支比率等に係る経年分析!J$49,"▲","-"))),ROUND(VALUE(SUBSTITUTE(実質収支比率等に係る経年分析!J$49,"▲","-")),2),NA())</f>
        <v>7.07</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北茨城市介護保険事業特別会計（介護サービス事業勘定）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北茨城市国民健康保険事業特別会計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0.71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0.83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0.85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0.85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0.28999999999999998</v>
      </c>
    </row>
    <row r="31" spans="1:11" x14ac:dyDescent="0.15">
      <c r="A31" s="175" t="str">
        <f>IF(連結実質赤字比率に係る赤字・黒字の構成分析!C$39="",NA(),連結実質赤字比率に係る赤字・黒字の構成分析!C$39)</f>
        <v>北茨城市介護保険事業特別会計（保険事業勘定）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1.41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0.41</v>
      </c>
    </row>
    <row r="32" spans="1:11" x14ac:dyDescent="0.15">
      <c r="A32" s="175" t="str">
        <f>IF(連結実質赤字比率に係る赤字・黒字の構成分析!C$38="",NA(),連結実質赤字比率に係る赤字・黒字の構成分析!C$38)</f>
        <v>北茨城市下水道事業会計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1.1000000000000001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1.73</v>
      </c>
    </row>
    <row r="33" spans="1:16" x14ac:dyDescent="0.15">
      <c r="A33" s="175" t="str">
        <f>IF(連結実質赤字比率に係る赤字・黒字の構成分析!C$37="",NA(),連結実質赤字比率に係る赤字・黒字の構成分析!C$37)</f>
        <v>北茨城市工業用水道事業会計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2.94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2.83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2.54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2.33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2.3199999999999998</v>
      </c>
    </row>
    <row r="34" spans="1:16" x14ac:dyDescent="0.15">
      <c r="A34" s="175" t="str">
        <f>IF(連結実質赤字比率に係る赤字・黒字の構成分析!C$36="",NA(),連結実質赤字比率に係る赤字・黒字の構成分析!C$36)</f>
        <v>北茨城市水道事業会計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8.5299999999999994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7.81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9.0299999999999994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8.18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4.3600000000000003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6.57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8.2200000000000006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8.69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9.26</v>
      </c>
    </row>
    <row r="36" spans="1:16" x14ac:dyDescent="0.15">
      <c r="A36" s="175" t="str">
        <f>IF(連結実質赤字比率に係る赤字・黒字の構成分析!C$34="",NA(),連結実質赤字比率に係る赤字・黒字の構成分析!C$34)</f>
        <v>北茨城市民病院事業会計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2.2999999999999998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8.9499999999999993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9.65</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1293</v>
      </c>
      <c r="E42" s="176"/>
      <c r="F42" s="176"/>
      <c r="G42" s="176">
        <f>'実質公債費比率（分子）の構造'!L$52</f>
        <v>1334</v>
      </c>
      <c r="H42" s="176"/>
      <c r="I42" s="176"/>
      <c r="J42" s="176">
        <f>'実質公債費比率（分子）の構造'!M$52</f>
        <v>1329</v>
      </c>
      <c r="K42" s="176"/>
      <c r="L42" s="176"/>
      <c r="M42" s="176">
        <f>'実質公債費比率（分子）の構造'!N$52</f>
        <v>1308</v>
      </c>
      <c r="N42" s="176"/>
      <c r="O42" s="176"/>
      <c r="P42" s="176">
        <f>'実質公債費比率（分子）の構造'!O$52</f>
        <v>1318</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28</v>
      </c>
      <c r="C44" s="176"/>
      <c r="D44" s="176"/>
      <c r="E44" s="176">
        <f>'実質公債費比率（分子）の構造'!L$50</f>
        <v>28</v>
      </c>
      <c r="F44" s="176"/>
      <c r="G44" s="176"/>
      <c r="H44" s="176">
        <f>'実質公債費比率（分子）の構造'!M$50</f>
        <v>15</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11</v>
      </c>
      <c r="C45" s="176"/>
      <c r="D45" s="176"/>
      <c r="E45" s="176">
        <f>'実質公債費比率（分子）の構造'!L$49</f>
        <v>10</v>
      </c>
      <c r="F45" s="176"/>
      <c r="G45" s="176"/>
      <c r="H45" s="176">
        <f>'実質公債費比率（分子）の構造'!M$49</f>
        <v>11</v>
      </c>
      <c r="I45" s="176"/>
      <c r="J45" s="176"/>
      <c r="K45" s="176">
        <f>'実質公債費比率（分子）の構造'!N$49</f>
        <v>20</v>
      </c>
      <c r="L45" s="176"/>
      <c r="M45" s="176"/>
      <c r="N45" s="176">
        <f>'実質公債費比率（分子）の構造'!O$49</f>
        <v>48</v>
      </c>
      <c r="O45" s="176"/>
      <c r="P45" s="176"/>
    </row>
    <row r="46" spans="1:16" x14ac:dyDescent="0.15">
      <c r="A46" s="176" t="s">
        <v>68</v>
      </c>
      <c r="B46" s="176">
        <f>'実質公債費比率（分子）の構造'!K$48</f>
        <v>431</v>
      </c>
      <c r="C46" s="176"/>
      <c r="D46" s="176"/>
      <c r="E46" s="176">
        <f>'実質公債費比率（分子）の構造'!L$48</f>
        <v>417</v>
      </c>
      <c r="F46" s="176"/>
      <c r="G46" s="176"/>
      <c r="H46" s="176">
        <f>'実質公債費比率（分子）の構造'!M$48</f>
        <v>312</v>
      </c>
      <c r="I46" s="176"/>
      <c r="J46" s="176"/>
      <c r="K46" s="176">
        <f>'実質公債費比率（分子）の構造'!N$48</f>
        <v>268</v>
      </c>
      <c r="L46" s="176"/>
      <c r="M46" s="176"/>
      <c r="N46" s="176">
        <f>'実質公債費比率（分子）の構造'!O$48</f>
        <v>295</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1751</v>
      </c>
      <c r="C49" s="176"/>
      <c r="D49" s="176"/>
      <c r="E49" s="176">
        <f>'実質公債費比率（分子）の構造'!L$45</f>
        <v>1851</v>
      </c>
      <c r="F49" s="176"/>
      <c r="G49" s="176"/>
      <c r="H49" s="176">
        <f>'実質公債費比率（分子）の構造'!M$45</f>
        <v>1991</v>
      </c>
      <c r="I49" s="176"/>
      <c r="J49" s="176"/>
      <c r="K49" s="176">
        <f>'実質公債費比率（分子）の構造'!N$45</f>
        <v>2161</v>
      </c>
      <c r="L49" s="176"/>
      <c r="M49" s="176"/>
      <c r="N49" s="176">
        <f>'実質公債費比率（分子）の構造'!O$45</f>
        <v>2182</v>
      </c>
      <c r="O49" s="176"/>
      <c r="P49" s="176"/>
    </row>
    <row r="50" spans="1:16" x14ac:dyDescent="0.15">
      <c r="A50" s="176" t="s">
        <v>72</v>
      </c>
      <c r="B50" s="176" t="e">
        <f>NA()</f>
        <v>#N/A</v>
      </c>
      <c r="C50" s="176">
        <f>IF(ISNUMBER('実質公債費比率（分子）の構造'!K$53),'実質公債費比率（分子）の構造'!K$53,NA())</f>
        <v>928</v>
      </c>
      <c r="D50" s="176" t="e">
        <f>NA()</f>
        <v>#N/A</v>
      </c>
      <c r="E50" s="176" t="e">
        <f>NA()</f>
        <v>#N/A</v>
      </c>
      <c r="F50" s="176">
        <f>IF(ISNUMBER('実質公債費比率（分子）の構造'!L$53),'実質公債費比率（分子）の構造'!L$53,NA())</f>
        <v>972</v>
      </c>
      <c r="G50" s="176" t="e">
        <f>NA()</f>
        <v>#N/A</v>
      </c>
      <c r="H50" s="176" t="e">
        <f>NA()</f>
        <v>#N/A</v>
      </c>
      <c r="I50" s="176">
        <f>IF(ISNUMBER('実質公債費比率（分子）の構造'!M$53),'実質公債費比率（分子）の構造'!M$53,NA())</f>
        <v>1000</v>
      </c>
      <c r="J50" s="176" t="e">
        <f>NA()</f>
        <v>#N/A</v>
      </c>
      <c r="K50" s="176" t="e">
        <f>NA()</f>
        <v>#N/A</v>
      </c>
      <c r="L50" s="176">
        <f>IF(ISNUMBER('実質公債費比率（分子）の構造'!N$53),'実質公債費比率（分子）の構造'!N$53,NA())</f>
        <v>1141</v>
      </c>
      <c r="M50" s="176" t="e">
        <f>NA()</f>
        <v>#N/A</v>
      </c>
      <c r="N50" s="176" t="e">
        <f>NA()</f>
        <v>#N/A</v>
      </c>
      <c r="O50" s="176">
        <f>IF(ISNUMBER('実質公債費比率（分子）の構造'!O$53),'実質公債費比率（分子）の構造'!O$53,NA())</f>
        <v>1207</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14629</v>
      </c>
      <c r="E56" s="175"/>
      <c r="F56" s="175"/>
      <c r="G56" s="175">
        <f>'将来負担比率（分子）の構造'!J$52</f>
        <v>14487</v>
      </c>
      <c r="H56" s="175"/>
      <c r="I56" s="175"/>
      <c r="J56" s="175">
        <f>'将来負担比率（分子）の構造'!K$52</f>
        <v>15678</v>
      </c>
      <c r="K56" s="175"/>
      <c r="L56" s="175"/>
      <c r="M56" s="175">
        <f>'将来負担比率（分子）の構造'!L$52</f>
        <v>15427</v>
      </c>
      <c r="N56" s="175"/>
      <c r="O56" s="175"/>
      <c r="P56" s="175">
        <f>'将来負担比率（分子）の構造'!M$52</f>
        <v>15036</v>
      </c>
    </row>
    <row r="57" spans="1:16" x14ac:dyDescent="0.15">
      <c r="A57" s="175" t="s">
        <v>43</v>
      </c>
      <c r="B57" s="175"/>
      <c r="C57" s="175"/>
      <c r="D57" s="175">
        <f>'将来負担比率（分子）の構造'!I$51</f>
        <v>2656</v>
      </c>
      <c r="E57" s="175"/>
      <c r="F57" s="175"/>
      <c r="G57" s="175">
        <f>'将来負担比率（分子）の構造'!J$51</f>
        <v>2524</v>
      </c>
      <c r="H57" s="175"/>
      <c r="I57" s="175"/>
      <c r="J57" s="175">
        <f>'将来負担比率（分子）の構造'!K$51</f>
        <v>2531</v>
      </c>
      <c r="K57" s="175"/>
      <c r="L57" s="175"/>
      <c r="M57" s="175">
        <f>'将来負担比率（分子）の構造'!L$51</f>
        <v>2479</v>
      </c>
      <c r="N57" s="175"/>
      <c r="O57" s="175"/>
      <c r="P57" s="175">
        <f>'将来負担比率（分子）の構造'!M$51</f>
        <v>2472</v>
      </c>
    </row>
    <row r="58" spans="1:16" x14ac:dyDescent="0.15">
      <c r="A58" s="175" t="s">
        <v>42</v>
      </c>
      <c r="B58" s="175"/>
      <c r="C58" s="175"/>
      <c r="D58" s="175">
        <f>'将来負担比率（分子）の構造'!I$50</f>
        <v>3423</v>
      </c>
      <c r="E58" s="175"/>
      <c r="F58" s="175"/>
      <c r="G58" s="175">
        <f>'将来負担比率（分子）の構造'!J$50</f>
        <v>2540</v>
      </c>
      <c r="H58" s="175"/>
      <c r="I58" s="175"/>
      <c r="J58" s="175">
        <f>'将来負担比率（分子）の構造'!K$50</f>
        <v>3128</v>
      </c>
      <c r="K58" s="175"/>
      <c r="L58" s="175"/>
      <c r="M58" s="175">
        <f>'将来負担比率（分子）の構造'!L$50</f>
        <v>4238</v>
      </c>
      <c r="N58" s="175"/>
      <c r="O58" s="175"/>
      <c r="P58" s="175">
        <f>'将来負担比率（分子）の構造'!M$50</f>
        <v>4865</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f>'将来負担比率（分子）の構造'!I$46</f>
        <v>13</v>
      </c>
      <c r="C61" s="175"/>
      <c r="D61" s="175"/>
      <c r="E61" s="175">
        <f>'将来負担比率（分子）の構造'!J$46</f>
        <v>9</v>
      </c>
      <c r="F61" s="175"/>
      <c r="G61" s="175"/>
      <c r="H61" s="175">
        <f>'将来負担比率（分子）の構造'!K$46</f>
        <v>3</v>
      </c>
      <c r="I61" s="175"/>
      <c r="J61" s="175"/>
      <c r="K61" s="175" t="str">
        <f>'将来負担比率（分子）の構造'!L$46</f>
        <v>-</v>
      </c>
      <c r="L61" s="175"/>
      <c r="M61" s="175"/>
      <c r="N61" s="175">
        <f>'将来負担比率（分子）の構造'!M$46</f>
        <v>2</v>
      </c>
      <c r="O61" s="175"/>
      <c r="P61" s="175"/>
    </row>
    <row r="62" spans="1:16" x14ac:dyDescent="0.15">
      <c r="A62" s="175" t="s">
        <v>36</v>
      </c>
      <c r="B62" s="175">
        <f>'将来負担比率（分子）の構造'!I$45</f>
        <v>2818</v>
      </c>
      <c r="C62" s="175"/>
      <c r="D62" s="175"/>
      <c r="E62" s="175">
        <f>'将来負担比率（分子）の構造'!J$45</f>
        <v>2764</v>
      </c>
      <c r="F62" s="175"/>
      <c r="G62" s="175"/>
      <c r="H62" s="175">
        <f>'将来負担比率（分子）の構造'!K$45</f>
        <v>2767</v>
      </c>
      <c r="I62" s="175"/>
      <c r="J62" s="175"/>
      <c r="K62" s="175">
        <f>'将来負担比率（分子）の構造'!L$45</f>
        <v>2750</v>
      </c>
      <c r="L62" s="175"/>
      <c r="M62" s="175"/>
      <c r="N62" s="175">
        <f>'将来負担比率（分子）の構造'!M$45</f>
        <v>2709</v>
      </c>
      <c r="O62" s="175"/>
      <c r="P62" s="175"/>
    </row>
    <row r="63" spans="1:16" x14ac:dyDescent="0.15">
      <c r="A63" s="175" t="s">
        <v>35</v>
      </c>
      <c r="B63" s="175">
        <f>'将来負担比率（分子）の構造'!I$44</f>
        <v>96</v>
      </c>
      <c r="C63" s="175"/>
      <c r="D63" s="175"/>
      <c r="E63" s="175">
        <f>'将来負担比率（分子）の構造'!J$44</f>
        <v>104</v>
      </c>
      <c r="F63" s="175"/>
      <c r="G63" s="175"/>
      <c r="H63" s="175">
        <f>'将来負担比率（分子）の構造'!K$44</f>
        <v>408</v>
      </c>
      <c r="I63" s="175"/>
      <c r="J63" s="175"/>
      <c r="K63" s="175">
        <f>'将来負担比率（分子）の構造'!L$44</f>
        <v>1030</v>
      </c>
      <c r="L63" s="175"/>
      <c r="M63" s="175"/>
      <c r="N63" s="175">
        <f>'将来負担比率（分子）の構造'!M$44</f>
        <v>1278</v>
      </c>
      <c r="O63" s="175"/>
      <c r="P63" s="175"/>
    </row>
    <row r="64" spans="1:16" x14ac:dyDescent="0.15">
      <c r="A64" s="175" t="s">
        <v>34</v>
      </c>
      <c r="B64" s="175">
        <f>'将来負担比率（分子）の構造'!I$43</f>
        <v>5794</v>
      </c>
      <c r="C64" s="175"/>
      <c r="D64" s="175"/>
      <c r="E64" s="175">
        <f>'将来負担比率（分子）の構造'!J$43</f>
        <v>5548</v>
      </c>
      <c r="F64" s="175"/>
      <c r="G64" s="175"/>
      <c r="H64" s="175">
        <f>'将来負担比率（分子）の構造'!K$43</f>
        <v>5472</v>
      </c>
      <c r="I64" s="175"/>
      <c r="J64" s="175"/>
      <c r="K64" s="175">
        <f>'将来負担比率（分子）の構造'!L$43</f>
        <v>5323</v>
      </c>
      <c r="L64" s="175"/>
      <c r="M64" s="175"/>
      <c r="N64" s="175">
        <f>'将来負担比率（分子）の構造'!M$43</f>
        <v>5013</v>
      </c>
      <c r="O64" s="175"/>
      <c r="P64" s="175"/>
    </row>
    <row r="65" spans="1:16" x14ac:dyDescent="0.15">
      <c r="A65" s="175" t="s">
        <v>33</v>
      </c>
      <c r="B65" s="175">
        <f>'将来負担比率（分子）の構造'!I$42</f>
        <v>43</v>
      </c>
      <c r="C65" s="175"/>
      <c r="D65" s="175"/>
      <c r="E65" s="175">
        <f>'将来負担比率（分子）の構造'!J$42</f>
        <v>15</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21518</v>
      </c>
      <c r="C66" s="175"/>
      <c r="D66" s="175"/>
      <c r="E66" s="175">
        <f>'将来負担比率（分子）の構造'!J$41</f>
        <v>22300</v>
      </c>
      <c r="F66" s="175"/>
      <c r="G66" s="175"/>
      <c r="H66" s="175">
        <f>'将来負担比率（分子）の構造'!K$41</f>
        <v>23122</v>
      </c>
      <c r="I66" s="175"/>
      <c r="J66" s="175"/>
      <c r="K66" s="175">
        <f>'将来負担比率（分子）の構造'!L$41</f>
        <v>23847</v>
      </c>
      <c r="L66" s="175"/>
      <c r="M66" s="175"/>
      <c r="N66" s="175">
        <f>'将来負担比率（分子）の構造'!M$41</f>
        <v>22803</v>
      </c>
      <c r="O66" s="175"/>
      <c r="P66" s="175"/>
    </row>
    <row r="67" spans="1:16" x14ac:dyDescent="0.15">
      <c r="A67" s="175" t="s">
        <v>76</v>
      </c>
      <c r="B67" s="175" t="e">
        <f>NA()</f>
        <v>#N/A</v>
      </c>
      <c r="C67" s="175">
        <f>IF(ISNUMBER('将来負担比率（分子）の構造'!I$53), IF('将来負担比率（分子）の構造'!I$53 &lt; 0, 0, '将来負担比率（分子）の構造'!I$53), NA())</f>
        <v>9574</v>
      </c>
      <c r="D67" s="175" t="e">
        <f>NA()</f>
        <v>#N/A</v>
      </c>
      <c r="E67" s="175" t="e">
        <f>NA()</f>
        <v>#N/A</v>
      </c>
      <c r="F67" s="175">
        <f>IF(ISNUMBER('将来負担比率（分子）の構造'!J$53), IF('将来負担比率（分子）の構造'!J$53 &lt; 0, 0, '将来負担比率（分子）の構造'!J$53), NA())</f>
        <v>11189</v>
      </c>
      <c r="G67" s="175" t="e">
        <f>NA()</f>
        <v>#N/A</v>
      </c>
      <c r="H67" s="175" t="e">
        <f>NA()</f>
        <v>#N/A</v>
      </c>
      <c r="I67" s="175">
        <f>IF(ISNUMBER('将来負担比率（分子）の構造'!K$53), IF('将来負担比率（分子）の構造'!K$53 &lt; 0, 0, '将来負担比率（分子）の構造'!K$53), NA())</f>
        <v>10434</v>
      </c>
      <c r="J67" s="175" t="e">
        <f>NA()</f>
        <v>#N/A</v>
      </c>
      <c r="K67" s="175" t="e">
        <f>NA()</f>
        <v>#N/A</v>
      </c>
      <c r="L67" s="175">
        <f>IF(ISNUMBER('将来負担比率（分子）の構造'!L$53), IF('将来負担比率（分子）の構造'!L$53 &lt; 0, 0, '将来負担比率（分子）の構造'!L$53), NA())</f>
        <v>10805</v>
      </c>
      <c r="M67" s="175" t="e">
        <f>NA()</f>
        <v>#N/A</v>
      </c>
      <c r="N67" s="175" t="e">
        <f>NA()</f>
        <v>#N/A</v>
      </c>
      <c r="O67" s="175">
        <f>IF(ISNUMBER('将来負担比率（分子）の構造'!M$53), IF('将来負担比率（分子）の構造'!M$53 &lt; 0, 0, '将来負担比率（分子）の構造'!M$53), NA())</f>
        <v>9433</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1559</v>
      </c>
      <c r="C72" s="179">
        <f>基金残高に係る経年分析!G55</f>
        <v>2051</v>
      </c>
      <c r="D72" s="179">
        <f>基金残高に係る経年分析!H55</f>
        <v>2775</v>
      </c>
    </row>
    <row r="73" spans="1:16" x14ac:dyDescent="0.15">
      <c r="A73" s="178" t="s">
        <v>79</v>
      </c>
      <c r="B73" s="179">
        <f>基金残高に係る経年分析!F56</f>
        <v>152</v>
      </c>
      <c r="C73" s="179">
        <f>基金残高に係る経年分析!G56</f>
        <v>623</v>
      </c>
      <c r="D73" s="179">
        <f>基金残高に係る経年分析!H56</f>
        <v>623</v>
      </c>
    </row>
    <row r="74" spans="1:16" x14ac:dyDescent="0.15">
      <c r="A74" s="178" t="s">
        <v>80</v>
      </c>
      <c r="B74" s="179">
        <f>基金残高に係る経年分析!F57</f>
        <v>870</v>
      </c>
      <c r="C74" s="179">
        <f>基金残高に係る経年分析!G57</f>
        <v>932</v>
      </c>
      <c r="D74" s="179">
        <f>基金残高に係る経年分析!H57</f>
        <v>1347</v>
      </c>
    </row>
  </sheetData>
  <sheetProtection algorithmName="SHA-512" hashValue="6tTxTp0uv/hl0BRGF+8KHFg/OVoTc3VYoUJlFPRY8ycKXeQwWMzVdy9KPvy/KcOrCjIX2n8OeWWcvlaCBZEoHQ==" saltValue="a6+FiSz8EFycNQWWlvJl0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212</v>
      </c>
      <c r="DI1" s="754"/>
      <c r="DJ1" s="754"/>
      <c r="DK1" s="754"/>
      <c r="DL1" s="754"/>
      <c r="DM1" s="754"/>
      <c r="DN1" s="755"/>
      <c r="DO1" s="214"/>
      <c r="DP1" s="753" t="s">
        <v>213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218</v>
      </c>
      <c r="S4" s="710"/>
      <c r="T4" s="710"/>
      <c r="U4" s="710"/>
      <c r="V4" s="710"/>
      <c r="W4" s="710"/>
      <c r="X4" s="710"/>
      <c r="Y4" s="711"/>
      <c r="Z4" s="709" t="s">
        <v>219</v>
      </c>
      <c r="AA4" s="710"/>
      <c r="AB4" s="710"/>
      <c r="AC4" s="711"/>
      <c r="AD4" s="709" t="s">
        <v>220</v>
      </c>
      <c r="AE4" s="710"/>
      <c r="AF4" s="710"/>
      <c r="AG4" s="710"/>
      <c r="AH4" s="710"/>
      <c r="AI4" s="710"/>
      <c r="AJ4" s="710"/>
      <c r="AK4" s="711"/>
      <c r="AL4" s="709" t="s">
        <v>219</v>
      </c>
      <c r="AM4" s="710"/>
      <c r="AN4" s="710"/>
      <c r="AO4" s="711"/>
      <c r="AP4" s="756" t="s">
        <v>221</v>
      </c>
      <c r="AQ4" s="756"/>
      <c r="AR4" s="756"/>
      <c r="AS4" s="756"/>
      <c r="AT4" s="756"/>
      <c r="AU4" s="756"/>
      <c r="AV4" s="756"/>
      <c r="AW4" s="756"/>
      <c r="AX4" s="756"/>
      <c r="AY4" s="756"/>
      <c r="AZ4" s="756"/>
      <c r="BA4" s="756"/>
      <c r="BB4" s="756"/>
      <c r="BC4" s="756"/>
      <c r="BD4" s="756"/>
      <c r="BE4" s="756"/>
      <c r="BF4" s="756"/>
      <c r="BG4" s="756" t="s">
        <v>222</v>
      </c>
      <c r="BH4" s="756"/>
      <c r="BI4" s="756"/>
      <c r="BJ4" s="756"/>
      <c r="BK4" s="756"/>
      <c r="BL4" s="756"/>
      <c r="BM4" s="756"/>
      <c r="BN4" s="756"/>
      <c r="BO4" s="756" t="s">
        <v>219</v>
      </c>
      <c r="BP4" s="756"/>
      <c r="BQ4" s="756"/>
      <c r="BR4" s="756"/>
      <c r="BS4" s="756" t="s">
        <v>223</v>
      </c>
      <c r="BT4" s="756"/>
      <c r="BU4" s="756"/>
      <c r="BV4" s="756"/>
      <c r="BW4" s="756"/>
      <c r="BX4" s="756"/>
      <c r="BY4" s="756"/>
      <c r="BZ4" s="756"/>
      <c r="CA4" s="756"/>
      <c r="CB4" s="756"/>
      <c r="CD4" s="709" t="s">
        <v>224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225</v>
      </c>
      <c r="C5" s="716"/>
      <c r="D5" s="716"/>
      <c r="E5" s="716"/>
      <c r="F5" s="716"/>
      <c r="G5" s="716"/>
      <c r="H5" s="716"/>
      <c r="I5" s="716"/>
      <c r="J5" s="716"/>
      <c r="K5" s="716"/>
      <c r="L5" s="716"/>
      <c r="M5" s="716"/>
      <c r="N5" s="716"/>
      <c r="O5" s="716"/>
      <c r="P5" s="716"/>
      <c r="Q5" s="717"/>
      <c r="R5" s="712">
        <v>6379021</v>
      </c>
      <c r="S5" s="713"/>
      <c r="T5" s="713"/>
      <c r="U5" s="713"/>
      <c r="V5" s="713"/>
      <c r="W5" s="713"/>
      <c r="X5" s="713"/>
      <c r="Y5" s="738"/>
      <c r="Z5" s="751">
        <v>29.9</v>
      </c>
      <c r="AA5" s="751"/>
      <c r="AB5" s="751"/>
      <c r="AC5" s="751"/>
      <c r="AD5" s="752">
        <v>6209716</v>
      </c>
      <c r="AE5" s="752"/>
      <c r="AF5" s="752"/>
      <c r="AG5" s="752"/>
      <c r="AH5" s="752"/>
      <c r="AI5" s="752"/>
      <c r="AJ5" s="752"/>
      <c r="AK5" s="752"/>
      <c r="AL5" s="739">
        <v>58.9</v>
      </c>
      <c r="AM5" s="721"/>
      <c r="AN5" s="721"/>
      <c r="AO5" s="740"/>
      <c r="AP5" s="715" t="s">
        <v>226</v>
      </c>
      <c r="AQ5" s="716"/>
      <c r="AR5" s="716"/>
      <c r="AS5" s="716"/>
      <c r="AT5" s="716"/>
      <c r="AU5" s="716"/>
      <c r="AV5" s="716"/>
      <c r="AW5" s="716"/>
      <c r="AX5" s="716"/>
      <c r="AY5" s="716"/>
      <c r="AZ5" s="716"/>
      <c r="BA5" s="716"/>
      <c r="BB5" s="716"/>
      <c r="BC5" s="716"/>
      <c r="BD5" s="716"/>
      <c r="BE5" s="716"/>
      <c r="BF5" s="717"/>
      <c r="BG5" s="657">
        <v>6193345</v>
      </c>
      <c r="BH5" s="658"/>
      <c r="BI5" s="658"/>
      <c r="BJ5" s="658"/>
      <c r="BK5" s="658"/>
      <c r="BL5" s="658"/>
      <c r="BM5" s="658"/>
      <c r="BN5" s="659"/>
      <c r="BO5" s="695">
        <v>97.1</v>
      </c>
      <c r="BP5" s="695"/>
      <c r="BQ5" s="695"/>
      <c r="BR5" s="695"/>
      <c r="BS5" s="696">
        <v>134796</v>
      </c>
      <c r="BT5" s="696"/>
      <c r="BU5" s="696"/>
      <c r="BV5" s="696"/>
      <c r="BW5" s="696"/>
      <c r="BX5" s="696"/>
      <c r="BY5" s="696"/>
      <c r="BZ5" s="696"/>
      <c r="CA5" s="696"/>
      <c r="CB5" s="736"/>
      <c r="CD5" s="709" t="s">
        <v>221</v>
      </c>
      <c r="CE5" s="710"/>
      <c r="CF5" s="710"/>
      <c r="CG5" s="710"/>
      <c r="CH5" s="710"/>
      <c r="CI5" s="710"/>
      <c r="CJ5" s="710"/>
      <c r="CK5" s="710"/>
      <c r="CL5" s="710"/>
      <c r="CM5" s="710"/>
      <c r="CN5" s="710"/>
      <c r="CO5" s="710"/>
      <c r="CP5" s="710"/>
      <c r="CQ5" s="711"/>
      <c r="CR5" s="709" t="s">
        <v>227</v>
      </c>
      <c r="CS5" s="710"/>
      <c r="CT5" s="710"/>
      <c r="CU5" s="710"/>
      <c r="CV5" s="710"/>
      <c r="CW5" s="710"/>
      <c r="CX5" s="710"/>
      <c r="CY5" s="711"/>
      <c r="CZ5" s="709" t="s">
        <v>219</v>
      </c>
      <c r="DA5" s="710"/>
      <c r="DB5" s="710"/>
      <c r="DC5" s="711"/>
      <c r="DD5" s="709" t="s">
        <v>228</v>
      </c>
      <c r="DE5" s="710"/>
      <c r="DF5" s="710"/>
      <c r="DG5" s="710"/>
      <c r="DH5" s="710"/>
      <c r="DI5" s="710"/>
      <c r="DJ5" s="710"/>
      <c r="DK5" s="710"/>
      <c r="DL5" s="710"/>
      <c r="DM5" s="710"/>
      <c r="DN5" s="710"/>
      <c r="DO5" s="710"/>
      <c r="DP5" s="711"/>
      <c r="DQ5" s="709" t="s">
        <v>229</v>
      </c>
      <c r="DR5" s="710"/>
      <c r="DS5" s="710"/>
      <c r="DT5" s="710"/>
      <c r="DU5" s="710"/>
      <c r="DV5" s="710"/>
      <c r="DW5" s="710"/>
      <c r="DX5" s="710"/>
      <c r="DY5" s="710"/>
      <c r="DZ5" s="710"/>
      <c r="EA5" s="710"/>
      <c r="EB5" s="710"/>
      <c r="EC5" s="711"/>
    </row>
    <row r="6" spans="2:143" ht="11.25" customHeight="1" x14ac:dyDescent="0.15">
      <c r="B6" s="654" t="s">
        <v>230</v>
      </c>
      <c r="C6" s="655"/>
      <c r="D6" s="655"/>
      <c r="E6" s="655"/>
      <c r="F6" s="655"/>
      <c r="G6" s="655"/>
      <c r="H6" s="655"/>
      <c r="I6" s="655"/>
      <c r="J6" s="655"/>
      <c r="K6" s="655"/>
      <c r="L6" s="655"/>
      <c r="M6" s="655"/>
      <c r="N6" s="655"/>
      <c r="O6" s="655"/>
      <c r="P6" s="655"/>
      <c r="Q6" s="656"/>
      <c r="R6" s="657">
        <v>205818</v>
      </c>
      <c r="S6" s="658"/>
      <c r="T6" s="658"/>
      <c r="U6" s="658"/>
      <c r="V6" s="658"/>
      <c r="W6" s="658"/>
      <c r="X6" s="658"/>
      <c r="Y6" s="659"/>
      <c r="Z6" s="695">
        <v>1</v>
      </c>
      <c r="AA6" s="695"/>
      <c r="AB6" s="695"/>
      <c r="AC6" s="695"/>
      <c r="AD6" s="696">
        <v>205818</v>
      </c>
      <c r="AE6" s="696"/>
      <c r="AF6" s="696"/>
      <c r="AG6" s="696"/>
      <c r="AH6" s="696"/>
      <c r="AI6" s="696"/>
      <c r="AJ6" s="696"/>
      <c r="AK6" s="696"/>
      <c r="AL6" s="660">
        <v>2</v>
      </c>
      <c r="AM6" s="661"/>
      <c r="AN6" s="661"/>
      <c r="AO6" s="697"/>
      <c r="AP6" s="654" t="s">
        <v>231</v>
      </c>
      <c r="AQ6" s="655"/>
      <c r="AR6" s="655"/>
      <c r="AS6" s="655"/>
      <c r="AT6" s="655"/>
      <c r="AU6" s="655"/>
      <c r="AV6" s="655"/>
      <c r="AW6" s="655"/>
      <c r="AX6" s="655"/>
      <c r="AY6" s="655"/>
      <c r="AZ6" s="655"/>
      <c r="BA6" s="655"/>
      <c r="BB6" s="655"/>
      <c r="BC6" s="655"/>
      <c r="BD6" s="655"/>
      <c r="BE6" s="655"/>
      <c r="BF6" s="656"/>
      <c r="BG6" s="657">
        <v>6193345</v>
      </c>
      <c r="BH6" s="658"/>
      <c r="BI6" s="658"/>
      <c r="BJ6" s="658"/>
      <c r="BK6" s="658"/>
      <c r="BL6" s="658"/>
      <c r="BM6" s="658"/>
      <c r="BN6" s="659"/>
      <c r="BO6" s="695">
        <v>97.1</v>
      </c>
      <c r="BP6" s="695"/>
      <c r="BQ6" s="695"/>
      <c r="BR6" s="695"/>
      <c r="BS6" s="696">
        <v>134796</v>
      </c>
      <c r="BT6" s="696"/>
      <c r="BU6" s="696"/>
      <c r="BV6" s="696"/>
      <c r="BW6" s="696"/>
      <c r="BX6" s="696"/>
      <c r="BY6" s="696"/>
      <c r="BZ6" s="696"/>
      <c r="CA6" s="696"/>
      <c r="CB6" s="736"/>
      <c r="CD6" s="715" t="s">
        <v>232</v>
      </c>
      <c r="CE6" s="716"/>
      <c r="CF6" s="716"/>
      <c r="CG6" s="716"/>
      <c r="CH6" s="716"/>
      <c r="CI6" s="716"/>
      <c r="CJ6" s="716"/>
      <c r="CK6" s="716"/>
      <c r="CL6" s="716"/>
      <c r="CM6" s="716"/>
      <c r="CN6" s="716"/>
      <c r="CO6" s="716"/>
      <c r="CP6" s="716"/>
      <c r="CQ6" s="717"/>
      <c r="CR6" s="657">
        <v>198645</v>
      </c>
      <c r="CS6" s="658"/>
      <c r="CT6" s="658"/>
      <c r="CU6" s="658"/>
      <c r="CV6" s="658"/>
      <c r="CW6" s="658"/>
      <c r="CX6" s="658"/>
      <c r="CY6" s="659"/>
      <c r="CZ6" s="739">
        <v>1</v>
      </c>
      <c r="DA6" s="721"/>
      <c r="DB6" s="721"/>
      <c r="DC6" s="741"/>
      <c r="DD6" s="663" t="s">
        <v>126</v>
      </c>
      <c r="DE6" s="658"/>
      <c r="DF6" s="658"/>
      <c r="DG6" s="658"/>
      <c r="DH6" s="658"/>
      <c r="DI6" s="658"/>
      <c r="DJ6" s="658"/>
      <c r="DK6" s="658"/>
      <c r="DL6" s="658"/>
      <c r="DM6" s="658"/>
      <c r="DN6" s="658"/>
      <c r="DO6" s="658"/>
      <c r="DP6" s="659"/>
      <c r="DQ6" s="663">
        <v>198642</v>
      </c>
      <c r="DR6" s="658"/>
      <c r="DS6" s="658"/>
      <c r="DT6" s="658"/>
      <c r="DU6" s="658"/>
      <c r="DV6" s="658"/>
      <c r="DW6" s="658"/>
      <c r="DX6" s="658"/>
      <c r="DY6" s="658"/>
      <c r="DZ6" s="658"/>
      <c r="EA6" s="658"/>
      <c r="EB6" s="658"/>
      <c r="EC6" s="694"/>
    </row>
    <row r="7" spans="2:143" ht="11.25" customHeight="1" x14ac:dyDescent="0.15">
      <c r="B7" s="654" t="s">
        <v>233</v>
      </c>
      <c r="C7" s="655"/>
      <c r="D7" s="655"/>
      <c r="E7" s="655"/>
      <c r="F7" s="655"/>
      <c r="G7" s="655"/>
      <c r="H7" s="655"/>
      <c r="I7" s="655"/>
      <c r="J7" s="655"/>
      <c r="K7" s="655"/>
      <c r="L7" s="655"/>
      <c r="M7" s="655"/>
      <c r="N7" s="655"/>
      <c r="O7" s="655"/>
      <c r="P7" s="655"/>
      <c r="Q7" s="656"/>
      <c r="R7" s="657">
        <v>1732</v>
      </c>
      <c r="S7" s="658"/>
      <c r="T7" s="658"/>
      <c r="U7" s="658"/>
      <c r="V7" s="658"/>
      <c r="W7" s="658"/>
      <c r="X7" s="658"/>
      <c r="Y7" s="659"/>
      <c r="Z7" s="695">
        <v>0</v>
      </c>
      <c r="AA7" s="695"/>
      <c r="AB7" s="695"/>
      <c r="AC7" s="695"/>
      <c r="AD7" s="696">
        <v>1732</v>
      </c>
      <c r="AE7" s="696"/>
      <c r="AF7" s="696"/>
      <c r="AG7" s="696"/>
      <c r="AH7" s="696"/>
      <c r="AI7" s="696"/>
      <c r="AJ7" s="696"/>
      <c r="AK7" s="696"/>
      <c r="AL7" s="660">
        <v>0</v>
      </c>
      <c r="AM7" s="661"/>
      <c r="AN7" s="661"/>
      <c r="AO7" s="697"/>
      <c r="AP7" s="654" t="s">
        <v>234</v>
      </c>
      <c r="AQ7" s="655"/>
      <c r="AR7" s="655"/>
      <c r="AS7" s="655"/>
      <c r="AT7" s="655"/>
      <c r="AU7" s="655"/>
      <c r="AV7" s="655"/>
      <c r="AW7" s="655"/>
      <c r="AX7" s="655"/>
      <c r="AY7" s="655"/>
      <c r="AZ7" s="655"/>
      <c r="BA7" s="655"/>
      <c r="BB7" s="655"/>
      <c r="BC7" s="655"/>
      <c r="BD7" s="655"/>
      <c r="BE7" s="655"/>
      <c r="BF7" s="656"/>
      <c r="BG7" s="657">
        <v>2549350</v>
      </c>
      <c r="BH7" s="658"/>
      <c r="BI7" s="658"/>
      <c r="BJ7" s="658"/>
      <c r="BK7" s="658"/>
      <c r="BL7" s="658"/>
      <c r="BM7" s="658"/>
      <c r="BN7" s="659"/>
      <c r="BO7" s="695">
        <v>40</v>
      </c>
      <c r="BP7" s="695"/>
      <c r="BQ7" s="695"/>
      <c r="BR7" s="695"/>
      <c r="BS7" s="696">
        <v>134796</v>
      </c>
      <c r="BT7" s="696"/>
      <c r="BU7" s="696"/>
      <c r="BV7" s="696"/>
      <c r="BW7" s="696"/>
      <c r="BX7" s="696"/>
      <c r="BY7" s="696"/>
      <c r="BZ7" s="696"/>
      <c r="CA7" s="696"/>
      <c r="CB7" s="736"/>
      <c r="CD7" s="654" t="s">
        <v>235</v>
      </c>
      <c r="CE7" s="655"/>
      <c r="CF7" s="655"/>
      <c r="CG7" s="655"/>
      <c r="CH7" s="655"/>
      <c r="CI7" s="655"/>
      <c r="CJ7" s="655"/>
      <c r="CK7" s="655"/>
      <c r="CL7" s="655"/>
      <c r="CM7" s="655"/>
      <c r="CN7" s="655"/>
      <c r="CO7" s="655"/>
      <c r="CP7" s="655"/>
      <c r="CQ7" s="656"/>
      <c r="CR7" s="657">
        <v>2433965</v>
      </c>
      <c r="CS7" s="658"/>
      <c r="CT7" s="658"/>
      <c r="CU7" s="658"/>
      <c r="CV7" s="658"/>
      <c r="CW7" s="658"/>
      <c r="CX7" s="658"/>
      <c r="CY7" s="659"/>
      <c r="CZ7" s="695">
        <v>12.1</v>
      </c>
      <c r="DA7" s="695"/>
      <c r="DB7" s="695"/>
      <c r="DC7" s="695"/>
      <c r="DD7" s="663">
        <v>146324</v>
      </c>
      <c r="DE7" s="658"/>
      <c r="DF7" s="658"/>
      <c r="DG7" s="658"/>
      <c r="DH7" s="658"/>
      <c r="DI7" s="658"/>
      <c r="DJ7" s="658"/>
      <c r="DK7" s="658"/>
      <c r="DL7" s="658"/>
      <c r="DM7" s="658"/>
      <c r="DN7" s="658"/>
      <c r="DO7" s="658"/>
      <c r="DP7" s="659"/>
      <c r="DQ7" s="663">
        <v>2086315</v>
      </c>
      <c r="DR7" s="658"/>
      <c r="DS7" s="658"/>
      <c r="DT7" s="658"/>
      <c r="DU7" s="658"/>
      <c r="DV7" s="658"/>
      <c r="DW7" s="658"/>
      <c r="DX7" s="658"/>
      <c r="DY7" s="658"/>
      <c r="DZ7" s="658"/>
      <c r="EA7" s="658"/>
      <c r="EB7" s="658"/>
      <c r="EC7" s="694"/>
    </row>
    <row r="8" spans="2:143" ht="11.25" customHeight="1" x14ac:dyDescent="0.15">
      <c r="B8" s="654" t="s">
        <v>236</v>
      </c>
      <c r="C8" s="655"/>
      <c r="D8" s="655"/>
      <c r="E8" s="655"/>
      <c r="F8" s="655"/>
      <c r="G8" s="655"/>
      <c r="H8" s="655"/>
      <c r="I8" s="655"/>
      <c r="J8" s="655"/>
      <c r="K8" s="655"/>
      <c r="L8" s="655"/>
      <c r="M8" s="655"/>
      <c r="N8" s="655"/>
      <c r="O8" s="655"/>
      <c r="P8" s="655"/>
      <c r="Q8" s="656"/>
      <c r="R8" s="657">
        <v>25107</v>
      </c>
      <c r="S8" s="658"/>
      <c r="T8" s="658"/>
      <c r="U8" s="658"/>
      <c r="V8" s="658"/>
      <c r="W8" s="658"/>
      <c r="X8" s="658"/>
      <c r="Y8" s="659"/>
      <c r="Z8" s="695">
        <v>0.1</v>
      </c>
      <c r="AA8" s="695"/>
      <c r="AB8" s="695"/>
      <c r="AC8" s="695"/>
      <c r="AD8" s="696">
        <v>25107</v>
      </c>
      <c r="AE8" s="696"/>
      <c r="AF8" s="696"/>
      <c r="AG8" s="696"/>
      <c r="AH8" s="696"/>
      <c r="AI8" s="696"/>
      <c r="AJ8" s="696"/>
      <c r="AK8" s="696"/>
      <c r="AL8" s="660">
        <v>0.2</v>
      </c>
      <c r="AM8" s="661"/>
      <c r="AN8" s="661"/>
      <c r="AO8" s="697"/>
      <c r="AP8" s="654" t="s">
        <v>237</v>
      </c>
      <c r="AQ8" s="655"/>
      <c r="AR8" s="655"/>
      <c r="AS8" s="655"/>
      <c r="AT8" s="655"/>
      <c r="AU8" s="655"/>
      <c r="AV8" s="655"/>
      <c r="AW8" s="655"/>
      <c r="AX8" s="655"/>
      <c r="AY8" s="655"/>
      <c r="AZ8" s="655"/>
      <c r="BA8" s="655"/>
      <c r="BB8" s="655"/>
      <c r="BC8" s="655"/>
      <c r="BD8" s="655"/>
      <c r="BE8" s="655"/>
      <c r="BF8" s="656"/>
      <c r="BG8" s="657">
        <v>74632</v>
      </c>
      <c r="BH8" s="658"/>
      <c r="BI8" s="658"/>
      <c r="BJ8" s="658"/>
      <c r="BK8" s="658"/>
      <c r="BL8" s="658"/>
      <c r="BM8" s="658"/>
      <c r="BN8" s="659"/>
      <c r="BO8" s="695">
        <v>1.2</v>
      </c>
      <c r="BP8" s="695"/>
      <c r="BQ8" s="695"/>
      <c r="BR8" s="695"/>
      <c r="BS8" s="696" t="s">
        <v>238</v>
      </c>
      <c r="BT8" s="696"/>
      <c r="BU8" s="696"/>
      <c r="BV8" s="696"/>
      <c r="BW8" s="696"/>
      <c r="BX8" s="696"/>
      <c r="BY8" s="696"/>
      <c r="BZ8" s="696"/>
      <c r="CA8" s="696"/>
      <c r="CB8" s="736"/>
      <c r="CD8" s="654" t="s">
        <v>239</v>
      </c>
      <c r="CE8" s="655"/>
      <c r="CF8" s="655"/>
      <c r="CG8" s="655"/>
      <c r="CH8" s="655"/>
      <c r="CI8" s="655"/>
      <c r="CJ8" s="655"/>
      <c r="CK8" s="655"/>
      <c r="CL8" s="655"/>
      <c r="CM8" s="655"/>
      <c r="CN8" s="655"/>
      <c r="CO8" s="655"/>
      <c r="CP8" s="655"/>
      <c r="CQ8" s="656"/>
      <c r="CR8" s="657">
        <v>6825976</v>
      </c>
      <c r="CS8" s="658"/>
      <c r="CT8" s="658"/>
      <c r="CU8" s="658"/>
      <c r="CV8" s="658"/>
      <c r="CW8" s="658"/>
      <c r="CX8" s="658"/>
      <c r="CY8" s="659"/>
      <c r="CZ8" s="695">
        <v>33.9</v>
      </c>
      <c r="DA8" s="695"/>
      <c r="DB8" s="695"/>
      <c r="DC8" s="695"/>
      <c r="DD8" s="663">
        <v>2069</v>
      </c>
      <c r="DE8" s="658"/>
      <c r="DF8" s="658"/>
      <c r="DG8" s="658"/>
      <c r="DH8" s="658"/>
      <c r="DI8" s="658"/>
      <c r="DJ8" s="658"/>
      <c r="DK8" s="658"/>
      <c r="DL8" s="658"/>
      <c r="DM8" s="658"/>
      <c r="DN8" s="658"/>
      <c r="DO8" s="658"/>
      <c r="DP8" s="659"/>
      <c r="DQ8" s="663">
        <v>3247215</v>
      </c>
      <c r="DR8" s="658"/>
      <c r="DS8" s="658"/>
      <c r="DT8" s="658"/>
      <c r="DU8" s="658"/>
      <c r="DV8" s="658"/>
      <c r="DW8" s="658"/>
      <c r="DX8" s="658"/>
      <c r="DY8" s="658"/>
      <c r="DZ8" s="658"/>
      <c r="EA8" s="658"/>
      <c r="EB8" s="658"/>
      <c r="EC8" s="694"/>
    </row>
    <row r="9" spans="2:143" ht="11.25" customHeight="1" x14ac:dyDescent="0.15">
      <c r="B9" s="654" t="s">
        <v>240</v>
      </c>
      <c r="C9" s="655"/>
      <c r="D9" s="655"/>
      <c r="E9" s="655"/>
      <c r="F9" s="655"/>
      <c r="G9" s="655"/>
      <c r="H9" s="655"/>
      <c r="I9" s="655"/>
      <c r="J9" s="655"/>
      <c r="K9" s="655"/>
      <c r="L9" s="655"/>
      <c r="M9" s="655"/>
      <c r="N9" s="655"/>
      <c r="O9" s="655"/>
      <c r="P9" s="655"/>
      <c r="Q9" s="656"/>
      <c r="R9" s="657">
        <v>19831</v>
      </c>
      <c r="S9" s="658"/>
      <c r="T9" s="658"/>
      <c r="U9" s="658"/>
      <c r="V9" s="658"/>
      <c r="W9" s="658"/>
      <c r="X9" s="658"/>
      <c r="Y9" s="659"/>
      <c r="Z9" s="695">
        <v>0.1</v>
      </c>
      <c r="AA9" s="695"/>
      <c r="AB9" s="695"/>
      <c r="AC9" s="695"/>
      <c r="AD9" s="696">
        <v>19831</v>
      </c>
      <c r="AE9" s="696"/>
      <c r="AF9" s="696"/>
      <c r="AG9" s="696"/>
      <c r="AH9" s="696"/>
      <c r="AI9" s="696"/>
      <c r="AJ9" s="696"/>
      <c r="AK9" s="696"/>
      <c r="AL9" s="660">
        <v>0.2</v>
      </c>
      <c r="AM9" s="661"/>
      <c r="AN9" s="661"/>
      <c r="AO9" s="697"/>
      <c r="AP9" s="654" t="s">
        <v>241</v>
      </c>
      <c r="AQ9" s="655"/>
      <c r="AR9" s="655"/>
      <c r="AS9" s="655"/>
      <c r="AT9" s="655"/>
      <c r="AU9" s="655"/>
      <c r="AV9" s="655"/>
      <c r="AW9" s="655"/>
      <c r="AX9" s="655"/>
      <c r="AY9" s="655"/>
      <c r="AZ9" s="655"/>
      <c r="BA9" s="655"/>
      <c r="BB9" s="655"/>
      <c r="BC9" s="655"/>
      <c r="BD9" s="655"/>
      <c r="BE9" s="655"/>
      <c r="BF9" s="656"/>
      <c r="BG9" s="657">
        <v>1891242</v>
      </c>
      <c r="BH9" s="658"/>
      <c r="BI9" s="658"/>
      <c r="BJ9" s="658"/>
      <c r="BK9" s="658"/>
      <c r="BL9" s="658"/>
      <c r="BM9" s="658"/>
      <c r="BN9" s="659"/>
      <c r="BO9" s="695">
        <v>29.6</v>
      </c>
      <c r="BP9" s="695"/>
      <c r="BQ9" s="695"/>
      <c r="BR9" s="695"/>
      <c r="BS9" s="696" t="s">
        <v>126</v>
      </c>
      <c r="BT9" s="696"/>
      <c r="BU9" s="696"/>
      <c r="BV9" s="696"/>
      <c r="BW9" s="696"/>
      <c r="BX9" s="696"/>
      <c r="BY9" s="696"/>
      <c r="BZ9" s="696"/>
      <c r="CA9" s="696"/>
      <c r="CB9" s="736"/>
      <c r="CD9" s="654" t="s">
        <v>242</v>
      </c>
      <c r="CE9" s="655"/>
      <c r="CF9" s="655"/>
      <c r="CG9" s="655"/>
      <c r="CH9" s="655"/>
      <c r="CI9" s="655"/>
      <c r="CJ9" s="655"/>
      <c r="CK9" s="655"/>
      <c r="CL9" s="655"/>
      <c r="CM9" s="655"/>
      <c r="CN9" s="655"/>
      <c r="CO9" s="655"/>
      <c r="CP9" s="655"/>
      <c r="CQ9" s="656"/>
      <c r="CR9" s="657">
        <v>2587809</v>
      </c>
      <c r="CS9" s="658"/>
      <c r="CT9" s="658"/>
      <c r="CU9" s="658"/>
      <c r="CV9" s="658"/>
      <c r="CW9" s="658"/>
      <c r="CX9" s="658"/>
      <c r="CY9" s="659"/>
      <c r="CZ9" s="695">
        <v>12.8</v>
      </c>
      <c r="DA9" s="695"/>
      <c r="DB9" s="695"/>
      <c r="DC9" s="695"/>
      <c r="DD9" s="663">
        <v>133301</v>
      </c>
      <c r="DE9" s="658"/>
      <c r="DF9" s="658"/>
      <c r="DG9" s="658"/>
      <c r="DH9" s="658"/>
      <c r="DI9" s="658"/>
      <c r="DJ9" s="658"/>
      <c r="DK9" s="658"/>
      <c r="DL9" s="658"/>
      <c r="DM9" s="658"/>
      <c r="DN9" s="658"/>
      <c r="DO9" s="658"/>
      <c r="DP9" s="659"/>
      <c r="DQ9" s="663">
        <v>2103943</v>
      </c>
      <c r="DR9" s="658"/>
      <c r="DS9" s="658"/>
      <c r="DT9" s="658"/>
      <c r="DU9" s="658"/>
      <c r="DV9" s="658"/>
      <c r="DW9" s="658"/>
      <c r="DX9" s="658"/>
      <c r="DY9" s="658"/>
      <c r="DZ9" s="658"/>
      <c r="EA9" s="658"/>
      <c r="EB9" s="658"/>
      <c r="EC9" s="694"/>
    </row>
    <row r="10" spans="2:143" ht="11.25" customHeight="1" x14ac:dyDescent="0.15">
      <c r="B10" s="654" t="s">
        <v>243</v>
      </c>
      <c r="C10" s="655"/>
      <c r="D10" s="655"/>
      <c r="E10" s="655"/>
      <c r="F10" s="655"/>
      <c r="G10" s="655"/>
      <c r="H10" s="655"/>
      <c r="I10" s="655"/>
      <c r="J10" s="655"/>
      <c r="K10" s="655"/>
      <c r="L10" s="655"/>
      <c r="M10" s="655"/>
      <c r="N10" s="655"/>
      <c r="O10" s="655"/>
      <c r="P10" s="655"/>
      <c r="Q10" s="656"/>
      <c r="R10" s="657" t="s">
        <v>136</v>
      </c>
      <c r="S10" s="658"/>
      <c r="T10" s="658"/>
      <c r="U10" s="658"/>
      <c r="V10" s="658"/>
      <c r="W10" s="658"/>
      <c r="X10" s="658"/>
      <c r="Y10" s="659"/>
      <c r="Z10" s="695" t="s">
        <v>238</v>
      </c>
      <c r="AA10" s="695"/>
      <c r="AB10" s="695"/>
      <c r="AC10" s="695"/>
      <c r="AD10" s="696" t="s">
        <v>238</v>
      </c>
      <c r="AE10" s="696"/>
      <c r="AF10" s="696"/>
      <c r="AG10" s="696"/>
      <c r="AH10" s="696"/>
      <c r="AI10" s="696"/>
      <c r="AJ10" s="696"/>
      <c r="AK10" s="696"/>
      <c r="AL10" s="660" t="s">
        <v>238</v>
      </c>
      <c r="AM10" s="661"/>
      <c r="AN10" s="661"/>
      <c r="AO10" s="697"/>
      <c r="AP10" s="654" t="s">
        <v>244</v>
      </c>
      <c r="AQ10" s="655"/>
      <c r="AR10" s="655"/>
      <c r="AS10" s="655"/>
      <c r="AT10" s="655"/>
      <c r="AU10" s="655"/>
      <c r="AV10" s="655"/>
      <c r="AW10" s="655"/>
      <c r="AX10" s="655"/>
      <c r="AY10" s="655"/>
      <c r="AZ10" s="655"/>
      <c r="BA10" s="655"/>
      <c r="BB10" s="655"/>
      <c r="BC10" s="655"/>
      <c r="BD10" s="655"/>
      <c r="BE10" s="655"/>
      <c r="BF10" s="656"/>
      <c r="BG10" s="657">
        <v>119106</v>
      </c>
      <c r="BH10" s="658"/>
      <c r="BI10" s="658"/>
      <c r="BJ10" s="658"/>
      <c r="BK10" s="658"/>
      <c r="BL10" s="658"/>
      <c r="BM10" s="658"/>
      <c r="BN10" s="659"/>
      <c r="BO10" s="695">
        <v>1.9</v>
      </c>
      <c r="BP10" s="695"/>
      <c r="BQ10" s="695"/>
      <c r="BR10" s="695"/>
      <c r="BS10" s="696" t="s">
        <v>136</v>
      </c>
      <c r="BT10" s="696"/>
      <c r="BU10" s="696"/>
      <c r="BV10" s="696"/>
      <c r="BW10" s="696"/>
      <c r="BX10" s="696"/>
      <c r="BY10" s="696"/>
      <c r="BZ10" s="696"/>
      <c r="CA10" s="696"/>
      <c r="CB10" s="736"/>
      <c r="CD10" s="654" t="s">
        <v>245</v>
      </c>
      <c r="CE10" s="655"/>
      <c r="CF10" s="655"/>
      <c r="CG10" s="655"/>
      <c r="CH10" s="655"/>
      <c r="CI10" s="655"/>
      <c r="CJ10" s="655"/>
      <c r="CK10" s="655"/>
      <c r="CL10" s="655"/>
      <c r="CM10" s="655"/>
      <c r="CN10" s="655"/>
      <c r="CO10" s="655"/>
      <c r="CP10" s="655"/>
      <c r="CQ10" s="656"/>
      <c r="CR10" s="657" t="s">
        <v>136</v>
      </c>
      <c r="CS10" s="658"/>
      <c r="CT10" s="658"/>
      <c r="CU10" s="658"/>
      <c r="CV10" s="658"/>
      <c r="CW10" s="658"/>
      <c r="CX10" s="658"/>
      <c r="CY10" s="659"/>
      <c r="CZ10" s="695" t="s">
        <v>126</v>
      </c>
      <c r="DA10" s="695"/>
      <c r="DB10" s="695"/>
      <c r="DC10" s="695"/>
      <c r="DD10" s="663" t="s">
        <v>238</v>
      </c>
      <c r="DE10" s="658"/>
      <c r="DF10" s="658"/>
      <c r="DG10" s="658"/>
      <c r="DH10" s="658"/>
      <c r="DI10" s="658"/>
      <c r="DJ10" s="658"/>
      <c r="DK10" s="658"/>
      <c r="DL10" s="658"/>
      <c r="DM10" s="658"/>
      <c r="DN10" s="658"/>
      <c r="DO10" s="658"/>
      <c r="DP10" s="659"/>
      <c r="DQ10" s="663" t="s">
        <v>136</v>
      </c>
      <c r="DR10" s="658"/>
      <c r="DS10" s="658"/>
      <c r="DT10" s="658"/>
      <c r="DU10" s="658"/>
      <c r="DV10" s="658"/>
      <c r="DW10" s="658"/>
      <c r="DX10" s="658"/>
      <c r="DY10" s="658"/>
      <c r="DZ10" s="658"/>
      <c r="EA10" s="658"/>
      <c r="EB10" s="658"/>
      <c r="EC10" s="694"/>
    </row>
    <row r="11" spans="2:143" ht="11.25" customHeight="1" x14ac:dyDescent="0.15">
      <c r="B11" s="654" t="s">
        <v>246</v>
      </c>
      <c r="C11" s="655"/>
      <c r="D11" s="655"/>
      <c r="E11" s="655"/>
      <c r="F11" s="655"/>
      <c r="G11" s="655"/>
      <c r="H11" s="655"/>
      <c r="I11" s="655"/>
      <c r="J11" s="655"/>
      <c r="K11" s="655"/>
      <c r="L11" s="655"/>
      <c r="M11" s="655"/>
      <c r="N11" s="655"/>
      <c r="O11" s="655"/>
      <c r="P11" s="655"/>
      <c r="Q11" s="656"/>
      <c r="R11" s="657">
        <v>1020515</v>
      </c>
      <c r="S11" s="658"/>
      <c r="T11" s="658"/>
      <c r="U11" s="658"/>
      <c r="V11" s="658"/>
      <c r="W11" s="658"/>
      <c r="X11" s="658"/>
      <c r="Y11" s="659"/>
      <c r="Z11" s="660">
        <v>4.8</v>
      </c>
      <c r="AA11" s="661"/>
      <c r="AB11" s="661"/>
      <c r="AC11" s="662"/>
      <c r="AD11" s="663">
        <v>1020515</v>
      </c>
      <c r="AE11" s="658"/>
      <c r="AF11" s="658"/>
      <c r="AG11" s="658"/>
      <c r="AH11" s="658"/>
      <c r="AI11" s="658"/>
      <c r="AJ11" s="658"/>
      <c r="AK11" s="659"/>
      <c r="AL11" s="660">
        <v>9.6999999999999993</v>
      </c>
      <c r="AM11" s="661"/>
      <c r="AN11" s="661"/>
      <c r="AO11" s="697"/>
      <c r="AP11" s="654" t="s">
        <v>247</v>
      </c>
      <c r="AQ11" s="655"/>
      <c r="AR11" s="655"/>
      <c r="AS11" s="655"/>
      <c r="AT11" s="655"/>
      <c r="AU11" s="655"/>
      <c r="AV11" s="655"/>
      <c r="AW11" s="655"/>
      <c r="AX11" s="655"/>
      <c r="AY11" s="655"/>
      <c r="AZ11" s="655"/>
      <c r="BA11" s="655"/>
      <c r="BB11" s="655"/>
      <c r="BC11" s="655"/>
      <c r="BD11" s="655"/>
      <c r="BE11" s="655"/>
      <c r="BF11" s="656"/>
      <c r="BG11" s="657">
        <v>464370</v>
      </c>
      <c r="BH11" s="658"/>
      <c r="BI11" s="658"/>
      <c r="BJ11" s="658"/>
      <c r="BK11" s="658"/>
      <c r="BL11" s="658"/>
      <c r="BM11" s="658"/>
      <c r="BN11" s="659"/>
      <c r="BO11" s="695">
        <v>7.3</v>
      </c>
      <c r="BP11" s="695"/>
      <c r="BQ11" s="695"/>
      <c r="BR11" s="695"/>
      <c r="BS11" s="696">
        <v>134796</v>
      </c>
      <c r="BT11" s="696"/>
      <c r="BU11" s="696"/>
      <c r="BV11" s="696"/>
      <c r="BW11" s="696"/>
      <c r="BX11" s="696"/>
      <c r="BY11" s="696"/>
      <c r="BZ11" s="696"/>
      <c r="CA11" s="696"/>
      <c r="CB11" s="736"/>
      <c r="CD11" s="654" t="s">
        <v>248</v>
      </c>
      <c r="CE11" s="655"/>
      <c r="CF11" s="655"/>
      <c r="CG11" s="655"/>
      <c r="CH11" s="655"/>
      <c r="CI11" s="655"/>
      <c r="CJ11" s="655"/>
      <c r="CK11" s="655"/>
      <c r="CL11" s="655"/>
      <c r="CM11" s="655"/>
      <c r="CN11" s="655"/>
      <c r="CO11" s="655"/>
      <c r="CP11" s="655"/>
      <c r="CQ11" s="656"/>
      <c r="CR11" s="657">
        <v>766718</v>
      </c>
      <c r="CS11" s="658"/>
      <c r="CT11" s="658"/>
      <c r="CU11" s="658"/>
      <c r="CV11" s="658"/>
      <c r="CW11" s="658"/>
      <c r="CX11" s="658"/>
      <c r="CY11" s="659"/>
      <c r="CZ11" s="695">
        <v>3.8</v>
      </c>
      <c r="DA11" s="695"/>
      <c r="DB11" s="695"/>
      <c r="DC11" s="695"/>
      <c r="DD11" s="663">
        <v>324143</v>
      </c>
      <c r="DE11" s="658"/>
      <c r="DF11" s="658"/>
      <c r="DG11" s="658"/>
      <c r="DH11" s="658"/>
      <c r="DI11" s="658"/>
      <c r="DJ11" s="658"/>
      <c r="DK11" s="658"/>
      <c r="DL11" s="658"/>
      <c r="DM11" s="658"/>
      <c r="DN11" s="658"/>
      <c r="DO11" s="658"/>
      <c r="DP11" s="659"/>
      <c r="DQ11" s="663">
        <v>531966</v>
      </c>
      <c r="DR11" s="658"/>
      <c r="DS11" s="658"/>
      <c r="DT11" s="658"/>
      <c r="DU11" s="658"/>
      <c r="DV11" s="658"/>
      <c r="DW11" s="658"/>
      <c r="DX11" s="658"/>
      <c r="DY11" s="658"/>
      <c r="DZ11" s="658"/>
      <c r="EA11" s="658"/>
      <c r="EB11" s="658"/>
      <c r="EC11" s="694"/>
    </row>
    <row r="12" spans="2:143" ht="11.25" customHeight="1" x14ac:dyDescent="0.15">
      <c r="B12" s="654" t="s">
        <v>249</v>
      </c>
      <c r="C12" s="655"/>
      <c r="D12" s="655"/>
      <c r="E12" s="655"/>
      <c r="F12" s="655"/>
      <c r="G12" s="655"/>
      <c r="H12" s="655"/>
      <c r="I12" s="655"/>
      <c r="J12" s="655"/>
      <c r="K12" s="655"/>
      <c r="L12" s="655"/>
      <c r="M12" s="655"/>
      <c r="N12" s="655"/>
      <c r="O12" s="655"/>
      <c r="P12" s="655"/>
      <c r="Q12" s="656"/>
      <c r="R12" s="657">
        <v>7215</v>
      </c>
      <c r="S12" s="658"/>
      <c r="T12" s="658"/>
      <c r="U12" s="658"/>
      <c r="V12" s="658"/>
      <c r="W12" s="658"/>
      <c r="X12" s="658"/>
      <c r="Y12" s="659"/>
      <c r="Z12" s="695">
        <v>0</v>
      </c>
      <c r="AA12" s="695"/>
      <c r="AB12" s="695"/>
      <c r="AC12" s="695"/>
      <c r="AD12" s="696">
        <v>7215</v>
      </c>
      <c r="AE12" s="696"/>
      <c r="AF12" s="696"/>
      <c r="AG12" s="696"/>
      <c r="AH12" s="696"/>
      <c r="AI12" s="696"/>
      <c r="AJ12" s="696"/>
      <c r="AK12" s="696"/>
      <c r="AL12" s="660">
        <v>0.1</v>
      </c>
      <c r="AM12" s="661"/>
      <c r="AN12" s="661"/>
      <c r="AO12" s="697"/>
      <c r="AP12" s="654" t="s">
        <v>250</v>
      </c>
      <c r="AQ12" s="655"/>
      <c r="AR12" s="655"/>
      <c r="AS12" s="655"/>
      <c r="AT12" s="655"/>
      <c r="AU12" s="655"/>
      <c r="AV12" s="655"/>
      <c r="AW12" s="655"/>
      <c r="AX12" s="655"/>
      <c r="AY12" s="655"/>
      <c r="AZ12" s="655"/>
      <c r="BA12" s="655"/>
      <c r="BB12" s="655"/>
      <c r="BC12" s="655"/>
      <c r="BD12" s="655"/>
      <c r="BE12" s="655"/>
      <c r="BF12" s="656"/>
      <c r="BG12" s="657">
        <v>3119612</v>
      </c>
      <c r="BH12" s="658"/>
      <c r="BI12" s="658"/>
      <c r="BJ12" s="658"/>
      <c r="BK12" s="658"/>
      <c r="BL12" s="658"/>
      <c r="BM12" s="658"/>
      <c r="BN12" s="659"/>
      <c r="BO12" s="695">
        <v>48.9</v>
      </c>
      <c r="BP12" s="695"/>
      <c r="BQ12" s="695"/>
      <c r="BR12" s="695"/>
      <c r="BS12" s="696" t="s">
        <v>126</v>
      </c>
      <c r="BT12" s="696"/>
      <c r="BU12" s="696"/>
      <c r="BV12" s="696"/>
      <c r="BW12" s="696"/>
      <c r="BX12" s="696"/>
      <c r="BY12" s="696"/>
      <c r="BZ12" s="696"/>
      <c r="CA12" s="696"/>
      <c r="CB12" s="736"/>
      <c r="CD12" s="654" t="s">
        <v>251</v>
      </c>
      <c r="CE12" s="655"/>
      <c r="CF12" s="655"/>
      <c r="CG12" s="655"/>
      <c r="CH12" s="655"/>
      <c r="CI12" s="655"/>
      <c r="CJ12" s="655"/>
      <c r="CK12" s="655"/>
      <c r="CL12" s="655"/>
      <c r="CM12" s="655"/>
      <c r="CN12" s="655"/>
      <c r="CO12" s="655"/>
      <c r="CP12" s="655"/>
      <c r="CQ12" s="656"/>
      <c r="CR12" s="657">
        <v>622874</v>
      </c>
      <c r="CS12" s="658"/>
      <c r="CT12" s="658"/>
      <c r="CU12" s="658"/>
      <c r="CV12" s="658"/>
      <c r="CW12" s="658"/>
      <c r="CX12" s="658"/>
      <c r="CY12" s="659"/>
      <c r="CZ12" s="695">
        <v>3.1</v>
      </c>
      <c r="DA12" s="695"/>
      <c r="DB12" s="695"/>
      <c r="DC12" s="695"/>
      <c r="DD12" s="663">
        <v>16819</v>
      </c>
      <c r="DE12" s="658"/>
      <c r="DF12" s="658"/>
      <c r="DG12" s="658"/>
      <c r="DH12" s="658"/>
      <c r="DI12" s="658"/>
      <c r="DJ12" s="658"/>
      <c r="DK12" s="658"/>
      <c r="DL12" s="658"/>
      <c r="DM12" s="658"/>
      <c r="DN12" s="658"/>
      <c r="DO12" s="658"/>
      <c r="DP12" s="659"/>
      <c r="DQ12" s="663">
        <v>595585</v>
      </c>
      <c r="DR12" s="658"/>
      <c r="DS12" s="658"/>
      <c r="DT12" s="658"/>
      <c r="DU12" s="658"/>
      <c r="DV12" s="658"/>
      <c r="DW12" s="658"/>
      <c r="DX12" s="658"/>
      <c r="DY12" s="658"/>
      <c r="DZ12" s="658"/>
      <c r="EA12" s="658"/>
      <c r="EB12" s="658"/>
      <c r="EC12" s="694"/>
    </row>
    <row r="13" spans="2:143" ht="11.25" customHeight="1" x14ac:dyDescent="0.15">
      <c r="B13" s="654" t="s">
        <v>252</v>
      </c>
      <c r="C13" s="655"/>
      <c r="D13" s="655"/>
      <c r="E13" s="655"/>
      <c r="F13" s="655"/>
      <c r="G13" s="655"/>
      <c r="H13" s="655"/>
      <c r="I13" s="655"/>
      <c r="J13" s="655"/>
      <c r="K13" s="655"/>
      <c r="L13" s="655"/>
      <c r="M13" s="655"/>
      <c r="N13" s="655"/>
      <c r="O13" s="655"/>
      <c r="P13" s="655"/>
      <c r="Q13" s="656"/>
      <c r="R13" s="657" t="s">
        <v>238</v>
      </c>
      <c r="S13" s="658"/>
      <c r="T13" s="658"/>
      <c r="U13" s="658"/>
      <c r="V13" s="658"/>
      <c r="W13" s="658"/>
      <c r="X13" s="658"/>
      <c r="Y13" s="659"/>
      <c r="Z13" s="695" t="s">
        <v>238</v>
      </c>
      <c r="AA13" s="695"/>
      <c r="AB13" s="695"/>
      <c r="AC13" s="695"/>
      <c r="AD13" s="696" t="s">
        <v>136</v>
      </c>
      <c r="AE13" s="696"/>
      <c r="AF13" s="696"/>
      <c r="AG13" s="696"/>
      <c r="AH13" s="696"/>
      <c r="AI13" s="696"/>
      <c r="AJ13" s="696"/>
      <c r="AK13" s="696"/>
      <c r="AL13" s="660" t="s">
        <v>126</v>
      </c>
      <c r="AM13" s="661"/>
      <c r="AN13" s="661"/>
      <c r="AO13" s="697"/>
      <c r="AP13" s="654" t="s">
        <v>253</v>
      </c>
      <c r="AQ13" s="655"/>
      <c r="AR13" s="655"/>
      <c r="AS13" s="655"/>
      <c r="AT13" s="655"/>
      <c r="AU13" s="655"/>
      <c r="AV13" s="655"/>
      <c r="AW13" s="655"/>
      <c r="AX13" s="655"/>
      <c r="AY13" s="655"/>
      <c r="AZ13" s="655"/>
      <c r="BA13" s="655"/>
      <c r="BB13" s="655"/>
      <c r="BC13" s="655"/>
      <c r="BD13" s="655"/>
      <c r="BE13" s="655"/>
      <c r="BF13" s="656"/>
      <c r="BG13" s="657">
        <v>3103351</v>
      </c>
      <c r="BH13" s="658"/>
      <c r="BI13" s="658"/>
      <c r="BJ13" s="658"/>
      <c r="BK13" s="658"/>
      <c r="BL13" s="658"/>
      <c r="BM13" s="658"/>
      <c r="BN13" s="659"/>
      <c r="BO13" s="695">
        <v>48.6</v>
      </c>
      <c r="BP13" s="695"/>
      <c r="BQ13" s="695"/>
      <c r="BR13" s="695"/>
      <c r="BS13" s="696" t="s">
        <v>136</v>
      </c>
      <c r="BT13" s="696"/>
      <c r="BU13" s="696"/>
      <c r="BV13" s="696"/>
      <c r="BW13" s="696"/>
      <c r="BX13" s="696"/>
      <c r="BY13" s="696"/>
      <c r="BZ13" s="696"/>
      <c r="CA13" s="696"/>
      <c r="CB13" s="736"/>
      <c r="CD13" s="654" t="s">
        <v>254</v>
      </c>
      <c r="CE13" s="655"/>
      <c r="CF13" s="655"/>
      <c r="CG13" s="655"/>
      <c r="CH13" s="655"/>
      <c r="CI13" s="655"/>
      <c r="CJ13" s="655"/>
      <c r="CK13" s="655"/>
      <c r="CL13" s="655"/>
      <c r="CM13" s="655"/>
      <c r="CN13" s="655"/>
      <c r="CO13" s="655"/>
      <c r="CP13" s="655"/>
      <c r="CQ13" s="656"/>
      <c r="CR13" s="657">
        <v>1843823</v>
      </c>
      <c r="CS13" s="658"/>
      <c r="CT13" s="658"/>
      <c r="CU13" s="658"/>
      <c r="CV13" s="658"/>
      <c r="CW13" s="658"/>
      <c r="CX13" s="658"/>
      <c r="CY13" s="659"/>
      <c r="CZ13" s="695">
        <v>9.1999999999999993</v>
      </c>
      <c r="DA13" s="695"/>
      <c r="DB13" s="695"/>
      <c r="DC13" s="695"/>
      <c r="DD13" s="663">
        <v>729917</v>
      </c>
      <c r="DE13" s="658"/>
      <c r="DF13" s="658"/>
      <c r="DG13" s="658"/>
      <c r="DH13" s="658"/>
      <c r="DI13" s="658"/>
      <c r="DJ13" s="658"/>
      <c r="DK13" s="658"/>
      <c r="DL13" s="658"/>
      <c r="DM13" s="658"/>
      <c r="DN13" s="658"/>
      <c r="DO13" s="658"/>
      <c r="DP13" s="659"/>
      <c r="DQ13" s="663">
        <v>1151021</v>
      </c>
      <c r="DR13" s="658"/>
      <c r="DS13" s="658"/>
      <c r="DT13" s="658"/>
      <c r="DU13" s="658"/>
      <c r="DV13" s="658"/>
      <c r="DW13" s="658"/>
      <c r="DX13" s="658"/>
      <c r="DY13" s="658"/>
      <c r="DZ13" s="658"/>
      <c r="EA13" s="658"/>
      <c r="EB13" s="658"/>
      <c r="EC13" s="694"/>
    </row>
    <row r="14" spans="2:143" ht="11.25" customHeight="1" x14ac:dyDescent="0.15">
      <c r="B14" s="654" t="s">
        <v>255</v>
      </c>
      <c r="C14" s="655"/>
      <c r="D14" s="655"/>
      <c r="E14" s="655"/>
      <c r="F14" s="655"/>
      <c r="G14" s="655"/>
      <c r="H14" s="655"/>
      <c r="I14" s="655"/>
      <c r="J14" s="655"/>
      <c r="K14" s="655"/>
      <c r="L14" s="655"/>
      <c r="M14" s="655"/>
      <c r="N14" s="655"/>
      <c r="O14" s="655"/>
      <c r="P14" s="655"/>
      <c r="Q14" s="656"/>
      <c r="R14" s="657">
        <v>210</v>
      </c>
      <c r="S14" s="658"/>
      <c r="T14" s="658"/>
      <c r="U14" s="658"/>
      <c r="V14" s="658"/>
      <c r="W14" s="658"/>
      <c r="X14" s="658"/>
      <c r="Y14" s="659"/>
      <c r="Z14" s="695">
        <v>0</v>
      </c>
      <c r="AA14" s="695"/>
      <c r="AB14" s="695"/>
      <c r="AC14" s="695"/>
      <c r="AD14" s="696">
        <v>210</v>
      </c>
      <c r="AE14" s="696"/>
      <c r="AF14" s="696"/>
      <c r="AG14" s="696"/>
      <c r="AH14" s="696"/>
      <c r="AI14" s="696"/>
      <c r="AJ14" s="696"/>
      <c r="AK14" s="696"/>
      <c r="AL14" s="660">
        <v>0</v>
      </c>
      <c r="AM14" s="661"/>
      <c r="AN14" s="661"/>
      <c r="AO14" s="697"/>
      <c r="AP14" s="654" t="s">
        <v>256</v>
      </c>
      <c r="AQ14" s="655"/>
      <c r="AR14" s="655"/>
      <c r="AS14" s="655"/>
      <c r="AT14" s="655"/>
      <c r="AU14" s="655"/>
      <c r="AV14" s="655"/>
      <c r="AW14" s="655"/>
      <c r="AX14" s="655"/>
      <c r="AY14" s="655"/>
      <c r="AZ14" s="655"/>
      <c r="BA14" s="655"/>
      <c r="BB14" s="655"/>
      <c r="BC14" s="655"/>
      <c r="BD14" s="655"/>
      <c r="BE14" s="655"/>
      <c r="BF14" s="656"/>
      <c r="BG14" s="657">
        <v>147293</v>
      </c>
      <c r="BH14" s="658"/>
      <c r="BI14" s="658"/>
      <c r="BJ14" s="658"/>
      <c r="BK14" s="658"/>
      <c r="BL14" s="658"/>
      <c r="BM14" s="658"/>
      <c r="BN14" s="659"/>
      <c r="BO14" s="695">
        <v>2.2999999999999998</v>
      </c>
      <c r="BP14" s="695"/>
      <c r="BQ14" s="695"/>
      <c r="BR14" s="695"/>
      <c r="BS14" s="696" t="s">
        <v>238</v>
      </c>
      <c r="BT14" s="696"/>
      <c r="BU14" s="696"/>
      <c r="BV14" s="696"/>
      <c r="BW14" s="696"/>
      <c r="BX14" s="696"/>
      <c r="BY14" s="696"/>
      <c r="BZ14" s="696"/>
      <c r="CA14" s="696"/>
      <c r="CB14" s="736"/>
      <c r="CD14" s="654" t="s">
        <v>257</v>
      </c>
      <c r="CE14" s="655"/>
      <c r="CF14" s="655"/>
      <c r="CG14" s="655"/>
      <c r="CH14" s="655"/>
      <c r="CI14" s="655"/>
      <c r="CJ14" s="655"/>
      <c r="CK14" s="655"/>
      <c r="CL14" s="655"/>
      <c r="CM14" s="655"/>
      <c r="CN14" s="655"/>
      <c r="CO14" s="655"/>
      <c r="CP14" s="655"/>
      <c r="CQ14" s="656"/>
      <c r="CR14" s="657">
        <v>780959</v>
      </c>
      <c r="CS14" s="658"/>
      <c r="CT14" s="658"/>
      <c r="CU14" s="658"/>
      <c r="CV14" s="658"/>
      <c r="CW14" s="658"/>
      <c r="CX14" s="658"/>
      <c r="CY14" s="659"/>
      <c r="CZ14" s="695">
        <v>3.9</v>
      </c>
      <c r="DA14" s="695"/>
      <c r="DB14" s="695"/>
      <c r="DC14" s="695"/>
      <c r="DD14" s="663">
        <v>37033</v>
      </c>
      <c r="DE14" s="658"/>
      <c r="DF14" s="658"/>
      <c r="DG14" s="658"/>
      <c r="DH14" s="658"/>
      <c r="DI14" s="658"/>
      <c r="DJ14" s="658"/>
      <c r="DK14" s="658"/>
      <c r="DL14" s="658"/>
      <c r="DM14" s="658"/>
      <c r="DN14" s="658"/>
      <c r="DO14" s="658"/>
      <c r="DP14" s="659"/>
      <c r="DQ14" s="663">
        <v>727800</v>
      </c>
      <c r="DR14" s="658"/>
      <c r="DS14" s="658"/>
      <c r="DT14" s="658"/>
      <c r="DU14" s="658"/>
      <c r="DV14" s="658"/>
      <c r="DW14" s="658"/>
      <c r="DX14" s="658"/>
      <c r="DY14" s="658"/>
      <c r="DZ14" s="658"/>
      <c r="EA14" s="658"/>
      <c r="EB14" s="658"/>
      <c r="EC14" s="694"/>
    </row>
    <row r="15" spans="2:143" ht="11.25" customHeight="1" x14ac:dyDescent="0.15">
      <c r="B15" s="654" t="s">
        <v>258</v>
      </c>
      <c r="C15" s="655"/>
      <c r="D15" s="655"/>
      <c r="E15" s="655"/>
      <c r="F15" s="655"/>
      <c r="G15" s="655"/>
      <c r="H15" s="655"/>
      <c r="I15" s="655"/>
      <c r="J15" s="655"/>
      <c r="K15" s="655"/>
      <c r="L15" s="655"/>
      <c r="M15" s="655"/>
      <c r="N15" s="655"/>
      <c r="O15" s="655"/>
      <c r="P15" s="655"/>
      <c r="Q15" s="656"/>
      <c r="R15" s="657" t="s">
        <v>126</v>
      </c>
      <c r="S15" s="658"/>
      <c r="T15" s="658"/>
      <c r="U15" s="658"/>
      <c r="V15" s="658"/>
      <c r="W15" s="658"/>
      <c r="X15" s="658"/>
      <c r="Y15" s="659"/>
      <c r="Z15" s="695" t="s">
        <v>238</v>
      </c>
      <c r="AA15" s="695"/>
      <c r="AB15" s="695"/>
      <c r="AC15" s="695"/>
      <c r="AD15" s="696" t="s">
        <v>238</v>
      </c>
      <c r="AE15" s="696"/>
      <c r="AF15" s="696"/>
      <c r="AG15" s="696"/>
      <c r="AH15" s="696"/>
      <c r="AI15" s="696"/>
      <c r="AJ15" s="696"/>
      <c r="AK15" s="696"/>
      <c r="AL15" s="660" t="s">
        <v>136</v>
      </c>
      <c r="AM15" s="661"/>
      <c r="AN15" s="661"/>
      <c r="AO15" s="697"/>
      <c r="AP15" s="654" t="s">
        <v>259</v>
      </c>
      <c r="AQ15" s="655"/>
      <c r="AR15" s="655"/>
      <c r="AS15" s="655"/>
      <c r="AT15" s="655"/>
      <c r="AU15" s="655"/>
      <c r="AV15" s="655"/>
      <c r="AW15" s="655"/>
      <c r="AX15" s="655"/>
      <c r="AY15" s="655"/>
      <c r="AZ15" s="655"/>
      <c r="BA15" s="655"/>
      <c r="BB15" s="655"/>
      <c r="BC15" s="655"/>
      <c r="BD15" s="655"/>
      <c r="BE15" s="655"/>
      <c r="BF15" s="656"/>
      <c r="BG15" s="657">
        <v>377090</v>
      </c>
      <c r="BH15" s="658"/>
      <c r="BI15" s="658"/>
      <c r="BJ15" s="658"/>
      <c r="BK15" s="658"/>
      <c r="BL15" s="658"/>
      <c r="BM15" s="658"/>
      <c r="BN15" s="659"/>
      <c r="BO15" s="695">
        <v>5.9</v>
      </c>
      <c r="BP15" s="695"/>
      <c r="BQ15" s="695"/>
      <c r="BR15" s="695"/>
      <c r="BS15" s="696" t="s">
        <v>126</v>
      </c>
      <c r="BT15" s="696"/>
      <c r="BU15" s="696"/>
      <c r="BV15" s="696"/>
      <c r="BW15" s="696"/>
      <c r="BX15" s="696"/>
      <c r="BY15" s="696"/>
      <c r="BZ15" s="696"/>
      <c r="CA15" s="696"/>
      <c r="CB15" s="736"/>
      <c r="CD15" s="654" t="s">
        <v>260</v>
      </c>
      <c r="CE15" s="655"/>
      <c r="CF15" s="655"/>
      <c r="CG15" s="655"/>
      <c r="CH15" s="655"/>
      <c r="CI15" s="655"/>
      <c r="CJ15" s="655"/>
      <c r="CK15" s="655"/>
      <c r="CL15" s="655"/>
      <c r="CM15" s="655"/>
      <c r="CN15" s="655"/>
      <c r="CO15" s="655"/>
      <c r="CP15" s="655"/>
      <c r="CQ15" s="656"/>
      <c r="CR15" s="657">
        <v>1902076</v>
      </c>
      <c r="CS15" s="658"/>
      <c r="CT15" s="658"/>
      <c r="CU15" s="658"/>
      <c r="CV15" s="658"/>
      <c r="CW15" s="658"/>
      <c r="CX15" s="658"/>
      <c r="CY15" s="659"/>
      <c r="CZ15" s="695">
        <v>9.4</v>
      </c>
      <c r="DA15" s="695"/>
      <c r="DB15" s="695"/>
      <c r="DC15" s="695"/>
      <c r="DD15" s="663">
        <v>601944</v>
      </c>
      <c r="DE15" s="658"/>
      <c r="DF15" s="658"/>
      <c r="DG15" s="658"/>
      <c r="DH15" s="658"/>
      <c r="DI15" s="658"/>
      <c r="DJ15" s="658"/>
      <c r="DK15" s="658"/>
      <c r="DL15" s="658"/>
      <c r="DM15" s="658"/>
      <c r="DN15" s="658"/>
      <c r="DO15" s="658"/>
      <c r="DP15" s="659"/>
      <c r="DQ15" s="663">
        <v>1276758</v>
      </c>
      <c r="DR15" s="658"/>
      <c r="DS15" s="658"/>
      <c r="DT15" s="658"/>
      <c r="DU15" s="658"/>
      <c r="DV15" s="658"/>
      <c r="DW15" s="658"/>
      <c r="DX15" s="658"/>
      <c r="DY15" s="658"/>
      <c r="DZ15" s="658"/>
      <c r="EA15" s="658"/>
      <c r="EB15" s="658"/>
      <c r="EC15" s="694"/>
    </row>
    <row r="16" spans="2:143" ht="11.25" customHeight="1" x14ac:dyDescent="0.15">
      <c r="B16" s="654" t="s">
        <v>261</v>
      </c>
      <c r="C16" s="655"/>
      <c r="D16" s="655"/>
      <c r="E16" s="655"/>
      <c r="F16" s="655"/>
      <c r="G16" s="655"/>
      <c r="H16" s="655"/>
      <c r="I16" s="655"/>
      <c r="J16" s="655"/>
      <c r="K16" s="655"/>
      <c r="L16" s="655"/>
      <c r="M16" s="655"/>
      <c r="N16" s="655"/>
      <c r="O16" s="655"/>
      <c r="P16" s="655"/>
      <c r="Q16" s="656"/>
      <c r="R16" s="657">
        <v>18286</v>
      </c>
      <c r="S16" s="658"/>
      <c r="T16" s="658"/>
      <c r="U16" s="658"/>
      <c r="V16" s="658"/>
      <c r="W16" s="658"/>
      <c r="X16" s="658"/>
      <c r="Y16" s="659"/>
      <c r="Z16" s="695">
        <v>0.1</v>
      </c>
      <c r="AA16" s="695"/>
      <c r="AB16" s="695"/>
      <c r="AC16" s="695"/>
      <c r="AD16" s="696">
        <v>18286</v>
      </c>
      <c r="AE16" s="696"/>
      <c r="AF16" s="696"/>
      <c r="AG16" s="696"/>
      <c r="AH16" s="696"/>
      <c r="AI16" s="696"/>
      <c r="AJ16" s="696"/>
      <c r="AK16" s="696"/>
      <c r="AL16" s="660">
        <v>0.2</v>
      </c>
      <c r="AM16" s="661"/>
      <c r="AN16" s="661"/>
      <c r="AO16" s="697"/>
      <c r="AP16" s="654" t="s">
        <v>262</v>
      </c>
      <c r="AQ16" s="655"/>
      <c r="AR16" s="655"/>
      <c r="AS16" s="655"/>
      <c r="AT16" s="655"/>
      <c r="AU16" s="655"/>
      <c r="AV16" s="655"/>
      <c r="AW16" s="655"/>
      <c r="AX16" s="655"/>
      <c r="AY16" s="655"/>
      <c r="AZ16" s="655"/>
      <c r="BA16" s="655"/>
      <c r="BB16" s="655"/>
      <c r="BC16" s="655"/>
      <c r="BD16" s="655"/>
      <c r="BE16" s="655"/>
      <c r="BF16" s="656"/>
      <c r="BG16" s="657" t="s">
        <v>126</v>
      </c>
      <c r="BH16" s="658"/>
      <c r="BI16" s="658"/>
      <c r="BJ16" s="658"/>
      <c r="BK16" s="658"/>
      <c r="BL16" s="658"/>
      <c r="BM16" s="658"/>
      <c r="BN16" s="659"/>
      <c r="BO16" s="695" t="s">
        <v>238</v>
      </c>
      <c r="BP16" s="695"/>
      <c r="BQ16" s="695"/>
      <c r="BR16" s="695"/>
      <c r="BS16" s="696" t="s">
        <v>126</v>
      </c>
      <c r="BT16" s="696"/>
      <c r="BU16" s="696"/>
      <c r="BV16" s="696"/>
      <c r="BW16" s="696"/>
      <c r="BX16" s="696"/>
      <c r="BY16" s="696"/>
      <c r="BZ16" s="696"/>
      <c r="CA16" s="696"/>
      <c r="CB16" s="736"/>
      <c r="CD16" s="654" t="s">
        <v>263</v>
      </c>
      <c r="CE16" s="655"/>
      <c r="CF16" s="655"/>
      <c r="CG16" s="655"/>
      <c r="CH16" s="655"/>
      <c r="CI16" s="655"/>
      <c r="CJ16" s="655"/>
      <c r="CK16" s="655"/>
      <c r="CL16" s="655"/>
      <c r="CM16" s="655"/>
      <c r="CN16" s="655"/>
      <c r="CO16" s="655"/>
      <c r="CP16" s="655"/>
      <c r="CQ16" s="656"/>
      <c r="CR16" s="657" t="s">
        <v>126</v>
      </c>
      <c r="CS16" s="658"/>
      <c r="CT16" s="658"/>
      <c r="CU16" s="658"/>
      <c r="CV16" s="658"/>
      <c r="CW16" s="658"/>
      <c r="CX16" s="658"/>
      <c r="CY16" s="659"/>
      <c r="CZ16" s="695" t="s">
        <v>136</v>
      </c>
      <c r="DA16" s="695"/>
      <c r="DB16" s="695"/>
      <c r="DC16" s="695"/>
      <c r="DD16" s="663" t="s">
        <v>136</v>
      </c>
      <c r="DE16" s="658"/>
      <c r="DF16" s="658"/>
      <c r="DG16" s="658"/>
      <c r="DH16" s="658"/>
      <c r="DI16" s="658"/>
      <c r="DJ16" s="658"/>
      <c r="DK16" s="658"/>
      <c r="DL16" s="658"/>
      <c r="DM16" s="658"/>
      <c r="DN16" s="658"/>
      <c r="DO16" s="658"/>
      <c r="DP16" s="659"/>
      <c r="DQ16" s="663" t="s">
        <v>136</v>
      </c>
      <c r="DR16" s="658"/>
      <c r="DS16" s="658"/>
      <c r="DT16" s="658"/>
      <c r="DU16" s="658"/>
      <c r="DV16" s="658"/>
      <c r="DW16" s="658"/>
      <c r="DX16" s="658"/>
      <c r="DY16" s="658"/>
      <c r="DZ16" s="658"/>
      <c r="EA16" s="658"/>
      <c r="EB16" s="658"/>
      <c r="EC16" s="694"/>
    </row>
    <row r="17" spans="2:133" ht="11.25" customHeight="1" x14ac:dyDescent="0.15">
      <c r="B17" s="654" t="s">
        <v>264</v>
      </c>
      <c r="C17" s="655"/>
      <c r="D17" s="655"/>
      <c r="E17" s="655"/>
      <c r="F17" s="655"/>
      <c r="G17" s="655"/>
      <c r="H17" s="655"/>
      <c r="I17" s="655"/>
      <c r="J17" s="655"/>
      <c r="K17" s="655"/>
      <c r="L17" s="655"/>
      <c r="M17" s="655"/>
      <c r="N17" s="655"/>
      <c r="O17" s="655"/>
      <c r="P17" s="655"/>
      <c r="Q17" s="656"/>
      <c r="R17" s="657">
        <v>101124</v>
      </c>
      <c r="S17" s="658"/>
      <c r="T17" s="658"/>
      <c r="U17" s="658"/>
      <c r="V17" s="658"/>
      <c r="W17" s="658"/>
      <c r="X17" s="658"/>
      <c r="Y17" s="659"/>
      <c r="Z17" s="695">
        <v>0.5</v>
      </c>
      <c r="AA17" s="695"/>
      <c r="AB17" s="695"/>
      <c r="AC17" s="695"/>
      <c r="AD17" s="696">
        <v>101124</v>
      </c>
      <c r="AE17" s="696"/>
      <c r="AF17" s="696"/>
      <c r="AG17" s="696"/>
      <c r="AH17" s="696"/>
      <c r="AI17" s="696"/>
      <c r="AJ17" s="696"/>
      <c r="AK17" s="696"/>
      <c r="AL17" s="660">
        <v>1</v>
      </c>
      <c r="AM17" s="661"/>
      <c r="AN17" s="661"/>
      <c r="AO17" s="697"/>
      <c r="AP17" s="654" t="s">
        <v>265</v>
      </c>
      <c r="AQ17" s="655"/>
      <c r="AR17" s="655"/>
      <c r="AS17" s="655"/>
      <c r="AT17" s="655"/>
      <c r="AU17" s="655"/>
      <c r="AV17" s="655"/>
      <c r="AW17" s="655"/>
      <c r="AX17" s="655"/>
      <c r="AY17" s="655"/>
      <c r="AZ17" s="655"/>
      <c r="BA17" s="655"/>
      <c r="BB17" s="655"/>
      <c r="BC17" s="655"/>
      <c r="BD17" s="655"/>
      <c r="BE17" s="655"/>
      <c r="BF17" s="656"/>
      <c r="BG17" s="657" t="s">
        <v>266</v>
      </c>
      <c r="BH17" s="658"/>
      <c r="BI17" s="658"/>
      <c r="BJ17" s="658"/>
      <c r="BK17" s="658"/>
      <c r="BL17" s="658"/>
      <c r="BM17" s="658"/>
      <c r="BN17" s="659"/>
      <c r="BO17" s="695" t="s">
        <v>126</v>
      </c>
      <c r="BP17" s="695"/>
      <c r="BQ17" s="695"/>
      <c r="BR17" s="695"/>
      <c r="BS17" s="696" t="s">
        <v>136</v>
      </c>
      <c r="BT17" s="696"/>
      <c r="BU17" s="696"/>
      <c r="BV17" s="696"/>
      <c r="BW17" s="696"/>
      <c r="BX17" s="696"/>
      <c r="BY17" s="696"/>
      <c r="BZ17" s="696"/>
      <c r="CA17" s="696"/>
      <c r="CB17" s="736"/>
      <c r="CD17" s="654" t="s">
        <v>267</v>
      </c>
      <c r="CE17" s="655"/>
      <c r="CF17" s="655"/>
      <c r="CG17" s="655"/>
      <c r="CH17" s="655"/>
      <c r="CI17" s="655"/>
      <c r="CJ17" s="655"/>
      <c r="CK17" s="655"/>
      <c r="CL17" s="655"/>
      <c r="CM17" s="655"/>
      <c r="CN17" s="655"/>
      <c r="CO17" s="655"/>
      <c r="CP17" s="655"/>
      <c r="CQ17" s="656"/>
      <c r="CR17" s="657">
        <v>2184933</v>
      </c>
      <c r="CS17" s="658"/>
      <c r="CT17" s="658"/>
      <c r="CU17" s="658"/>
      <c r="CV17" s="658"/>
      <c r="CW17" s="658"/>
      <c r="CX17" s="658"/>
      <c r="CY17" s="659"/>
      <c r="CZ17" s="695">
        <v>10.8</v>
      </c>
      <c r="DA17" s="695"/>
      <c r="DB17" s="695"/>
      <c r="DC17" s="695"/>
      <c r="DD17" s="663" t="s">
        <v>126</v>
      </c>
      <c r="DE17" s="658"/>
      <c r="DF17" s="658"/>
      <c r="DG17" s="658"/>
      <c r="DH17" s="658"/>
      <c r="DI17" s="658"/>
      <c r="DJ17" s="658"/>
      <c r="DK17" s="658"/>
      <c r="DL17" s="658"/>
      <c r="DM17" s="658"/>
      <c r="DN17" s="658"/>
      <c r="DO17" s="658"/>
      <c r="DP17" s="659"/>
      <c r="DQ17" s="663">
        <v>2113449</v>
      </c>
      <c r="DR17" s="658"/>
      <c r="DS17" s="658"/>
      <c r="DT17" s="658"/>
      <c r="DU17" s="658"/>
      <c r="DV17" s="658"/>
      <c r="DW17" s="658"/>
      <c r="DX17" s="658"/>
      <c r="DY17" s="658"/>
      <c r="DZ17" s="658"/>
      <c r="EA17" s="658"/>
      <c r="EB17" s="658"/>
      <c r="EC17" s="694"/>
    </row>
    <row r="18" spans="2:133" ht="11.25" customHeight="1" x14ac:dyDescent="0.15">
      <c r="B18" s="654" t="s">
        <v>268</v>
      </c>
      <c r="C18" s="655"/>
      <c r="D18" s="655"/>
      <c r="E18" s="655"/>
      <c r="F18" s="655"/>
      <c r="G18" s="655"/>
      <c r="H18" s="655"/>
      <c r="I18" s="655"/>
      <c r="J18" s="655"/>
      <c r="K18" s="655"/>
      <c r="L18" s="655"/>
      <c r="M18" s="655"/>
      <c r="N18" s="655"/>
      <c r="O18" s="655"/>
      <c r="P18" s="655"/>
      <c r="Q18" s="656"/>
      <c r="R18" s="657">
        <v>37239</v>
      </c>
      <c r="S18" s="658"/>
      <c r="T18" s="658"/>
      <c r="U18" s="658"/>
      <c r="V18" s="658"/>
      <c r="W18" s="658"/>
      <c r="X18" s="658"/>
      <c r="Y18" s="659"/>
      <c r="Z18" s="695">
        <v>0.2</v>
      </c>
      <c r="AA18" s="695"/>
      <c r="AB18" s="695"/>
      <c r="AC18" s="695"/>
      <c r="AD18" s="696">
        <v>37239</v>
      </c>
      <c r="AE18" s="696"/>
      <c r="AF18" s="696"/>
      <c r="AG18" s="696"/>
      <c r="AH18" s="696"/>
      <c r="AI18" s="696"/>
      <c r="AJ18" s="696"/>
      <c r="AK18" s="696"/>
      <c r="AL18" s="660">
        <v>0.4</v>
      </c>
      <c r="AM18" s="661"/>
      <c r="AN18" s="661"/>
      <c r="AO18" s="697"/>
      <c r="AP18" s="654" t="s">
        <v>269</v>
      </c>
      <c r="AQ18" s="655"/>
      <c r="AR18" s="655"/>
      <c r="AS18" s="655"/>
      <c r="AT18" s="655"/>
      <c r="AU18" s="655"/>
      <c r="AV18" s="655"/>
      <c r="AW18" s="655"/>
      <c r="AX18" s="655"/>
      <c r="AY18" s="655"/>
      <c r="AZ18" s="655"/>
      <c r="BA18" s="655"/>
      <c r="BB18" s="655"/>
      <c r="BC18" s="655"/>
      <c r="BD18" s="655"/>
      <c r="BE18" s="655"/>
      <c r="BF18" s="656"/>
      <c r="BG18" s="657" t="s">
        <v>238</v>
      </c>
      <c r="BH18" s="658"/>
      <c r="BI18" s="658"/>
      <c r="BJ18" s="658"/>
      <c r="BK18" s="658"/>
      <c r="BL18" s="658"/>
      <c r="BM18" s="658"/>
      <c r="BN18" s="659"/>
      <c r="BO18" s="695" t="s">
        <v>238</v>
      </c>
      <c r="BP18" s="695"/>
      <c r="BQ18" s="695"/>
      <c r="BR18" s="695"/>
      <c r="BS18" s="696" t="s">
        <v>238</v>
      </c>
      <c r="BT18" s="696"/>
      <c r="BU18" s="696"/>
      <c r="BV18" s="696"/>
      <c r="BW18" s="696"/>
      <c r="BX18" s="696"/>
      <c r="BY18" s="696"/>
      <c r="BZ18" s="696"/>
      <c r="CA18" s="696"/>
      <c r="CB18" s="736"/>
      <c r="CD18" s="654" t="s">
        <v>270</v>
      </c>
      <c r="CE18" s="655"/>
      <c r="CF18" s="655"/>
      <c r="CG18" s="655"/>
      <c r="CH18" s="655"/>
      <c r="CI18" s="655"/>
      <c r="CJ18" s="655"/>
      <c r="CK18" s="655"/>
      <c r="CL18" s="655"/>
      <c r="CM18" s="655"/>
      <c r="CN18" s="655"/>
      <c r="CO18" s="655"/>
      <c r="CP18" s="655"/>
      <c r="CQ18" s="656"/>
      <c r="CR18" s="657" t="s">
        <v>238</v>
      </c>
      <c r="CS18" s="658"/>
      <c r="CT18" s="658"/>
      <c r="CU18" s="658"/>
      <c r="CV18" s="658"/>
      <c r="CW18" s="658"/>
      <c r="CX18" s="658"/>
      <c r="CY18" s="659"/>
      <c r="CZ18" s="695" t="s">
        <v>136</v>
      </c>
      <c r="DA18" s="695"/>
      <c r="DB18" s="695"/>
      <c r="DC18" s="695"/>
      <c r="DD18" s="663" t="s">
        <v>238</v>
      </c>
      <c r="DE18" s="658"/>
      <c r="DF18" s="658"/>
      <c r="DG18" s="658"/>
      <c r="DH18" s="658"/>
      <c r="DI18" s="658"/>
      <c r="DJ18" s="658"/>
      <c r="DK18" s="658"/>
      <c r="DL18" s="658"/>
      <c r="DM18" s="658"/>
      <c r="DN18" s="658"/>
      <c r="DO18" s="658"/>
      <c r="DP18" s="659"/>
      <c r="DQ18" s="663" t="s">
        <v>126</v>
      </c>
      <c r="DR18" s="658"/>
      <c r="DS18" s="658"/>
      <c r="DT18" s="658"/>
      <c r="DU18" s="658"/>
      <c r="DV18" s="658"/>
      <c r="DW18" s="658"/>
      <c r="DX18" s="658"/>
      <c r="DY18" s="658"/>
      <c r="DZ18" s="658"/>
      <c r="EA18" s="658"/>
      <c r="EB18" s="658"/>
      <c r="EC18" s="694"/>
    </row>
    <row r="19" spans="2:133" ht="11.25" customHeight="1" x14ac:dyDescent="0.15">
      <c r="B19" s="654" t="s">
        <v>271</v>
      </c>
      <c r="C19" s="655"/>
      <c r="D19" s="655"/>
      <c r="E19" s="655"/>
      <c r="F19" s="655"/>
      <c r="G19" s="655"/>
      <c r="H19" s="655"/>
      <c r="I19" s="655"/>
      <c r="J19" s="655"/>
      <c r="K19" s="655"/>
      <c r="L19" s="655"/>
      <c r="M19" s="655"/>
      <c r="N19" s="655"/>
      <c r="O19" s="655"/>
      <c r="P19" s="655"/>
      <c r="Q19" s="656"/>
      <c r="R19" s="657">
        <v>36721</v>
      </c>
      <c r="S19" s="658"/>
      <c r="T19" s="658"/>
      <c r="U19" s="658"/>
      <c r="V19" s="658"/>
      <c r="W19" s="658"/>
      <c r="X19" s="658"/>
      <c r="Y19" s="659"/>
      <c r="Z19" s="695">
        <v>0.2</v>
      </c>
      <c r="AA19" s="695"/>
      <c r="AB19" s="695"/>
      <c r="AC19" s="695"/>
      <c r="AD19" s="696">
        <v>36721</v>
      </c>
      <c r="AE19" s="696"/>
      <c r="AF19" s="696"/>
      <c r="AG19" s="696"/>
      <c r="AH19" s="696"/>
      <c r="AI19" s="696"/>
      <c r="AJ19" s="696"/>
      <c r="AK19" s="696"/>
      <c r="AL19" s="660">
        <v>0.3</v>
      </c>
      <c r="AM19" s="661"/>
      <c r="AN19" s="661"/>
      <c r="AO19" s="697"/>
      <c r="AP19" s="654" t="s">
        <v>272</v>
      </c>
      <c r="AQ19" s="655"/>
      <c r="AR19" s="655"/>
      <c r="AS19" s="655"/>
      <c r="AT19" s="655"/>
      <c r="AU19" s="655"/>
      <c r="AV19" s="655"/>
      <c r="AW19" s="655"/>
      <c r="AX19" s="655"/>
      <c r="AY19" s="655"/>
      <c r="AZ19" s="655"/>
      <c r="BA19" s="655"/>
      <c r="BB19" s="655"/>
      <c r="BC19" s="655"/>
      <c r="BD19" s="655"/>
      <c r="BE19" s="655"/>
      <c r="BF19" s="656"/>
      <c r="BG19" s="657">
        <v>185676</v>
      </c>
      <c r="BH19" s="658"/>
      <c r="BI19" s="658"/>
      <c r="BJ19" s="658"/>
      <c r="BK19" s="658"/>
      <c r="BL19" s="658"/>
      <c r="BM19" s="658"/>
      <c r="BN19" s="659"/>
      <c r="BO19" s="695">
        <v>2.9</v>
      </c>
      <c r="BP19" s="695"/>
      <c r="BQ19" s="695"/>
      <c r="BR19" s="695"/>
      <c r="BS19" s="696" t="s">
        <v>238</v>
      </c>
      <c r="BT19" s="696"/>
      <c r="BU19" s="696"/>
      <c r="BV19" s="696"/>
      <c r="BW19" s="696"/>
      <c r="BX19" s="696"/>
      <c r="BY19" s="696"/>
      <c r="BZ19" s="696"/>
      <c r="CA19" s="696"/>
      <c r="CB19" s="736"/>
      <c r="CD19" s="654" t="s">
        <v>273</v>
      </c>
      <c r="CE19" s="655"/>
      <c r="CF19" s="655"/>
      <c r="CG19" s="655"/>
      <c r="CH19" s="655"/>
      <c r="CI19" s="655"/>
      <c r="CJ19" s="655"/>
      <c r="CK19" s="655"/>
      <c r="CL19" s="655"/>
      <c r="CM19" s="655"/>
      <c r="CN19" s="655"/>
      <c r="CO19" s="655"/>
      <c r="CP19" s="655"/>
      <c r="CQ19" s="656"/>
      <c r="CR19" s="657" t="s">
        <v>266</v>
      </c>
      <c r="CS19" s="658"/>
      <c r="CT19" s="658"/>
      <c r="CU19" s="658"/>
      <c r="CV19" s="658"/>
      <c r="CW19" s="658"/>
      <c r="CX19" s="658"/>
      <c r="CY19" s="659"/>
      <c r="CZ19" s="695" t="s">
        <v>126</v>
      </c>
      <c r="DA19" s="695"/>
      <c r="DB19" s="695"/>
      <c r="DC19" s="695"/>
      <c r="DD19" s="663" t="s">
        <v>136</v>
      </c>
      <c r="DE19" s="658"/>
      <c r="DF19" s="658"/>
      <c r="DG19" s="658"/>
      <c r="DH19" s="658"/>
      <c r="DI19" s="658"/>
      <c r="DJ19" s="658"/>
      <c r="DK19" s="658"/>
      <c r="DL19" s="658"/>
      <c r="DM19" s="658"/>
      <c r="DN19" s="658"/>
      <c r="DO19" s="658"/>
      <c r="DP19" s="659"/>
      <c r="DQ19" s="663" t="s">
        <v>136</v>
      </c>
      <c r="DR19" s="658"/>
      <c r="DS19" s="658"/>
      <c r="DT19" s="658"/>
      <c r="DU19" s="658"/>
      <c r="DV19" s="658"/>
      <c r="DW19" s="658"/>
      <c r="DX19" s="658"/>
      <c r="DY19" s="658"/>
      <c r="DZ19" s="658"/>
      <c r="EA19" s="658"/>
      <c r="EB19" s="658"/>
      <c r="EC19" s="694"/>
    </row>
    <row r="20" spans="2:133" ht="11.25" customHeight="1" x14ac:dyDescent="0.15">
      <c r="B20" s="724" t="s">
        <v>274</v>
      </c>
      <c r="C20" s="725"/>
      <c r="D20" s="725"/>
      <c r="E20" s="725"/>
      <c r="F20" s="725"/>
      <c r="G20" s="725"/>
      <c r="H20" s="725"/>
      <c r="I20" s="725"/>
      <c r="J20" s="725"/>
      <c r="K20" s="725"/>
      <c r="L20" s="725"/>
      <c r="M20" s="725"/>
      <c r="N20" s="725"/>
      <c r="O20" s="725"/>
      <c r="P20" s="725"/>
      <c r="Q20" s="726"/>
      <c r="R20" s="657">
        <v>518</v>
      </c>
      <c r="S20" s="658"/>
      <c r="T20" s="658"/>
      <c r="U20" s="658"/>
      <c r="V20" s="658"/>
      <c r="W20" s="658"/>
      <c r="X20" s="658"/>
      <c r="Y20" s="659"/>
      <c r="Z20" s="695">
        <v>0</v>
      </c>
      <c r="AA20" s="695"/>
      <c r="AB20" s="695"/>
      <c r="AC20" s="695"/>
      <c r="AD20" s="696">
        <v>518</v>
      </c>
      <c r="AE20" s="696"/>
      <c r="AF20" s="696"/>
      <c r="AG20" s="696"/>
      <c r="AH20" s="696"/>
      <c r="AI20" s="696"/>
      <c r="AJ20" s="696"/>
      <c r="AK20" s="696"/>
      <c r="AL20" s="660">
        <v>0</v>
      </c>
      <c r="AM20" s="661"/>
      <c r="AN20" s="661"/>
      <c r="AO20" s="697"/>
      <c r="AP20" s="654" t="s">
        <v>275</v>
      </c>
      <c r="AQ20" s="655"/>
      <c r="AR20" s="655"/>
      <c r="AS20" s="655"/>
      <c r="AT20" s="655"/>
      <c r="AU20" s="655"/>
      <c r="AV20" s="655"/>
      <c r="AW20" s="655"/>
      <c r="AX20" s="655"/>
      <c r="AY20" s="655"/>
      <c r="AZ20" s="655"/>
      <c r="BA20" s="655"/>
      <c r="BB20" s="655"/>
      <c r="BC20" s="655"/>
      <c r="BD20" s="655"/>
      <c r="BE20" s="655"/>
      <c r="BF20" s="656"/>
      <c r="BG20" s="657">
        <v>185676</v>
      </c>
      <c r="BH20" s="658"/>
      <c r="BI20" s="658"/>
      <c r="BJ20" s="658"/>
      <c r="BK20" s="658"/>
      <c r="BL20" s="658"/>
      <c r="BM20" s="658"/>
      <c r="BN20" s="659"/>
      <c r="BO20" s="695">
        <v>2.9</v>
      </c>
      <c r="BP20" s="695"/>
      <c r="BQ20" s="695"/>
      <c r="BR20" s="695"/>
      <c r="BS20" s="696" t="s">
        <v>238</v>
      </c>
      <c r="BT20" s="696"/>
      <c r="BU20" s="696"/>
      <c r="BV20" s="696"/>
      <c r="BW20" s="696"/>
      <c r="BX20" s="696"/>
      <c r="BY20" s="696"/>
      <c r="BZ20" s="696"/>
      <c r="CA20" s="696"/>
      <c r="CB20" s="736"/>
      <c r="CD20" s="654" t="s">
        <v>276</v>
      </c>
      <c r="CE20" s="655"/>
      <c r="CF20" s="655"/>
      <c r="CG20" s="655"/>
      <c r="CH20" s="655"/>
      <c r="CI20" s="655"/>
      <c r="CJ20" s="655"/>
      <c r="CK20" s="655"/>
      <c r="CL20" s="655"/>
      <c r="CM20" s="655"/>
      <c r="CN20" s="655"/>
      <c r="CO20" s="655"/>
      <c r="CP20" s="655"/>
      <c r="CQ20" s="656"/>
      <c r="CR20" s="657">
        <v>20147778</v>
      </c>
      <c r="CS20" s="658"/>
      <c r="CT20" s="658"/>
      <c r="CU20" s="658"/>
      <c r="CV20" s="658"/>
      <c r="CW20" s="658"/>
      <c r="CX20" s="658"/>
      <c r="CY20" s="659"/>
      <c r="CZ20" s="695">
        <v>100</v>
      </c>
      <c r="DA20" s="695"/>
      <c r="DB20" s="695"/>
      <c r="DC20" s="695"/>
      <c r="DD20" s="663">
        <v>1991550</v>
      </c>
      <c r="DE20" s="658"/>
      <c r="DF20" s="658"/>
      <c r="DG20" s="658"/>
      <c r="DH20" s="658"/>
      <c r="DI20" s="658"/>
      <c r="DJ20" s="658"/>
      <c r="DK20" s="658"/>
      <c r="DL20" s="658"/>
      <c r="DM20" s="658"/>
      <c r="DN20" s="658"/>
      <c r="DO20" s="658"/>
      <c r="DP20" s="659"/>
      <c r="DQ20" s="663">
        <v>14032694</v>
      </c>
      <c r="DR20" s="658"/>
      <c r="DS20" s="658"/>
      <c r="DT20" s="658"/>
      <c r="DU20" s="658"/>
      <c r="DV20" s="658"/>
      <c r="DW20" s="658"/>
      <c r="DX20" s="658"/>
      <c r="DY20" s="658"/>
      <c r="DZ20" s="658"/>
      <c r="EA20" s="658"/>
      <c r="EB20" s="658"/>
      <c r="EC20" s="694"/>
    </row>
    <row r="21" spans="2:133" ht="11.25" customHeight="1" x14ac:dyDescent="0.15">
      <c r="B21" s="654" t="s">
        <v>277</v>
      </c>
      <c r="C21" s="655"/>
      <c r="D21" s="655"/>
      <c r="E21" s="655"/>
      <c r="F21" s="655"/>
      <c r="G21" s="655"/>
      <c r="H21" s="655"/>
      <c r="I21" s="655"/>
      <c r="J21" s="655"/>
      <c r="K21" s="655"/>
      <c r="L21" s="655"/>
      <c r="M21" s="655"/>
      <c r="N21" s="655"/>
      <c r="O21" s="655"/>
      <c r="P21" s="655"/>
      <c r="Q21" s="656"/>
      <c r="R21" s="657">
        <v>3524750</v>
      </c>
      <c r="S21" s="658"/>
      <c r="T21" s="658"/>
      <c r="U21" s="658"/>
      <c r="V21" s="658"/>
      <c r="W21" s="658"/>
      <c r="X21" s="658"/>
      <c r="Y21" s="659"/>
      <c r="Z21" s="695">
        <v>16.5</v>
      </c>
      <c r="AA21" s="695"/>
      <c r="AB21" s="695"/>
      <c r="AC21" s="695"/>
      <c r="AD21" s="696">
        <v>2840446</v>
      </c>
      <c r="AE21" s="696"/>
      <c r="AF21" s="696"/>
      <c r="AG21" s="696"/>
      <c r="AH21" s="696"/>
      <c r="AI21" s="696"/>
      <c r="AJ21" s="696"/>
      <c r="AK21" s="696"/>
      <c r="AL21" s="660">
        <v>26.9</v>
      </c>
      <c r="AM21" s="661"/>
      <c r="AN21" s="661"/>
      <c r="AO21" s="697"/>
      <c r="AP21" s="654" t="s">
        <v>278</v>
      </c>
      <c r="AQ21" s="734"/>
      <c r="AR21" s="734"/>
      <c r="AS21" s="734"/>
      <c r="AT21" s="734"/>
      <c r="AU21" s="734"/>
      <c r="AV21" s="734"/>
      <c r="AW21" s="734"/>
      <c r="AX21" s="734"/>
      <c r="AY21" s="734"/>
      <c r="AZ21" s="734"/>
      <c r="BA21" s="734"/>
      <c r="BB21" s="734"/>
      <c r="BC21" s="734"/>
      <c r="BD21" s="734"/>
      <c r="BE21" s="734"/>
      <c r="BF21" s="735"/>
      <c r="BG21" s="657">
        <v>16371</v>
      </c>
      <c r="BH21" s="658"/>
      <c r="BI21" s="658"/>
      <c r="BJ21" s="658"/>
      <c r="BK21" s="658"/>
      <c r="BL21" s="658"/>
      <c r="BM21" s="658"/>
      <c r="BN21" s="659"/>
      <c r="BO21" s="695">
        <v>0.3</v>
      </c>
      <c r="BP21" s="695"/>
      <c r="BQ21" s="695"/>
      <c r="BR21" s="695"/>
      <c r="BS21" s="696" t="s">
        <v>126</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279</v>
      </c>
      <c r="C22" s="655"/>
      <c r="D22" s="655"/>
      <c r="E22" s="655"/>
      <c r="F22" s="655"/>
      <c r="G22" s="655"/>
      <c r="H22" s="655"/>
      <c r="I22" s="655"/>
      <c r="J22" s="655"/>
      <c r="K22" s="655"/>
      <c r="L22" s="655"/>
      <c r="M22" s="655"/>
      <c r="N22" s="655"/>
      <c r="O22" s="655"/>
      <c r="P22" s="655"/>
      <c r="Q22" s="656"/>
      <c r="R22" s="657">
        <v>2840446</v>
      </c>
      <c r="S22" s="658"/>
      <c r="T22" s="658"/>
      <c r="U22" s="658"/>
      <c r="V22" s="658"/>
      <c r="W22" s="658"/>
      <c r="X22" s="658"/>
      <c r="Y22" s="659"/>
      <c r="Z22" s="695">
        <v>13.3</v>
      </c>
      <c r="AA22" s="695"/>
      <c r="AB22" s="695"/>
      <c r="AC22" s="695"/>
      <c r="AD22" s="696">
        <v>2840446</v>
      </c>
      <c r="AE22" s="696"/>
      <c r="AF22" s="696"/>
      <c r="AG22" s="696"/>
      <c r="AH22" s="696"/>
      <c r="AI22" s="696"/>
      <c r="AJ22" s="696"/>
      <c r="AK22" s="696"/>
      <c r="AL22" s="660">
        <v>26.9</v>
      </c>
      <c r="AM22" s="661"/>
      <c r="AN22" s="661"/>
      <c r="AO22" s="697"/>
      <c r="AP22" s="654" t="s">
        <v>280</v>
      </c>
      <c r="AQ22" s="734"/>
      <c r="AR22" s="734"/>
      <c r="AS22" s="734"/>
      <c r="AT22" s="734"/>
      <c r="AU22" s="734"/>
      <c r="AV22" s="734"/>
      <c r="AW22" s="734"/>
      <c r="AX22" s="734"/>
      <c r="AY22" s="734"/>
      <c r="AZ22" s="734"/>
      <c r="BA22" s="734"/>
      <c r="BB22" s="734"/>
      <c r="BC22" s="734"/>
      <c r="BD22" s="734"/>
      <c r="BE22" s="734"/>
      <c r="BF22" s="735"/>
      <c r="BG22" s="657" t="s">
        <v>136</v>
      </c>
      <c r="BH22" s="658"/>
      <c r="BI22" s="658"/>
      <c r="BJ22" s="658"/>
      <c r="BK22" s="658"/>
      <c r="BL22" s="658"/>
      <c r="BM22" s="658"/>
      <c r="BN22" s="659"/>
      <c r="BO22" s="695" t="s">
        <v>136</v>
      </c>
      <c r="BP22" s="695"/>
      <c r="BQ22" s="695"/>
      <c r="BR22" s="695"/>
      <c r="BS22" s="696" t="s">
        <v>136</v>
      </c>
      <c r="BT22" s="696"/>
      <c r="BU22" s="696"/>
      <c r="BV22" s="696"/>
      <c r="BW22" s="696"/>
      <c r="BX22" s="696"/>
      <c r="BY22" s="696"/>
      <c r="BZ22" s="696"/>
      <c r="CA22" s="696"/>
      <c r="CB22" s="736"/>
      <c r="CD22" s="709" t="s">
        <v>281</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282</v>
      </c>
      <c r="C23" s="655"/>
      <c r="D23" s="655"/>
      <c r="E23" s="655"/>
      <c r="F23" s="655"/>
      <c r="G23" s="655"/>
      <c r="H23" s="655"/>
      <c r="I23" s="655"/>
      <c r="J23" s="655"/>
      <c r="K23" s="655"/>
      <c r="L23" s="655"/>
      <c r="M23" s="655"/>
      <c r="N23" s="655"/>
      <c r="O23" s="655"/>
      <c r="P23" s="655"/>
      <c r="Q23" s="656"/>
      <c r="R23" s="657">
        <v>684304</v>
      </c>
      <c r="S23" s="658"/>
      <c r="T23" s="658"/>
      <c r="U23" s="658"/>
      <c r="V23" s="658"/>
      <c r="W23" s="658"/>
      <c r="X23" s="658"/>
      <c r="Y23" s="659"/>
      <c r="Z23" s="695">
        <v>3.2</v>
      </c>
      <c r="AA23" s="695"/>
      <c r="AB23" s="695"/>
      <c r="AC23" s="695"/>
      <c r="AD23" s="696" t="s">
        <v>238</v>
      </c>
      <c r="AE23" s="696"/>
      <c r="AF23" s="696"/>
      <c r="AG23" s="696"/>
      <c r="AH23" s="696"/>
      <c r="AI23" s="696"/>
      <c r="AJ23" s="696"/>
      <c r="AK23" s="696"/>
      <c r="AL23" s="660" t="s">
        <v>136</v>
      </c>
      <c r="AM23" s="661"/>
      <c r="AN23" s="661"/>
      <c r="AO23" s="697"/>
      <c r="AP23" s="654" t="s">
        <v>283</v>
      </c>
      <c r="AQ23" s="734"/>
      <c r="AR23" s="734"/>
      <c r="AS23" s="734"/>
      <c r="AT23" s="734"/>
      <c r="AU23" s="734"/>
      <c r="AV23" s="734"/>
      <c r="AW23" s="734"/>
      <c r="AX23" s="734"/>
      <c r="AY23" s="734"/>
      <c r="AZ23" s="734"/>
      <c r="BA23" s="734"/>
      <c r="BB23" s="734"/>
      <c r="BC23" s="734"/>
      <c r="BD23" s="734"/>
      <c r="BE23" s="734"/>
      <c r="BF23" s="735"/>
      <c r="BG23" s="657">
        <v>169305</v>
      </c>
      <c r="BH23" s="658"/>
      <c r="BI23" s="658"/>
      <c r="BJ23" s="658"/>
      <c r="BK23" s="658"/>
      <c r="BL23" s="658"/>
      <c r="BM23" s="658"/>
      <c r="BN23" s="659"/>
      <c r="BO23" s="695">
        <v>2.7</v>
      </c>
      <c r="BP23" s="695"/>
      <c r="BQ23" s="695"/>
      <c r="BR23" s="695"/>
      <c r="BS23" s="696" t="s">
        <v>238</v>
      </c>
      <c r="BT23" s="696"/>
      <c r="BU23" s="696"/>
      <c r="BV23" s="696"/>
      <c r="BW23" s="696"/>
      <c r="BX23" s="696"/>
      <c r="BY23" s="696"/>
      <c r="BZ23" s="696"/>
      <c r="CA23" s="696"/>
      <c r="CB23" s="736"/>
      <c r="CD23" s="709" t="s">
        <v>221</v>
      </c>
      <c r="CE23" s="710"/>
      <c r="CF23" s="710"/>
      <c r="CG23" s="710"/>
      <c r="CH23" s="710"/>
      <c r="CI23" s="710"/>
      <c r="CJ23" s="710"/>
      <c r="CK23" s="710"/>
      <c r="CL23" s="710"/>
      <c r="CM23" s="710"/>
      <c r="CN23" s="710"/>
      <c r="CO23" s="710"/>
      <c r="CP23" s="710"/>
      <c r="CQ23" s="711"/>
      <c r="CR23" s="709" t="s">
        <v>284</v>
      </c>
      <c r="CS23" s="710"/>
      <c r="CT23" s="710"/>
      <c r="CU23" s="710"/>
      <c r="CV23" s="710"/>
      <c r="CW23" s="710"/>
      <c r="CX23" s="710"/>
      <c r="CY23" s="711"/>
      <c r="CZ23" s="709" t="s">
        <v>285</v>
      </c>
      <c r="DA23" s="710"/>
      <c r="DB23" s="710"/>
      <c r="DC23" s="711"/>
      <c r="DD23" s="709" t="s">
        <v>286</v>
      </c>
      <c r="DE23" s="710"/>
      <c r="DF23" s="710"/>
      <c r="DG23" s="710"/>
      <c r="DH23" s="710"/>
      <c r="DI23" s="710"/>
      <c r="DJ23" s="710"/>
      <c r="DK23" s="711"/>
      <c r="DL23" s="747" t="s">
        <v>287</v>
      </c>
      <c r="DM23" s="748"/>
      <c r="DN23" s="748"/>
      <c r="DO23" s="748"/>
      <c r="DP23" s="748"/>
      <c r="DQ23" s="748"/>
      <c r="DR23" s="748"/>
      <c r="DS23" s="748"/>
      <c r="DT23" s="748"/>
      <c r="DU23" s="748"/>
      <c r="DV23" s="749"/>
      <c r="DW23" s="709" t="s">
        <v>288</v>
      </c>
      <c r="DX23" s="710"/>
      <c r="DY23" s="710"/>
      <c r="DZ23" s="710"/>
      <c r="EA23" s="710"/>
      <c r="EB23" s="710"/>
      <c r="EC23" s="711"/>
    </row>
    <row r="24" spans="2:133" ht="11.25" customHeight="1" x14ac:dyDescent="0.15">
      <c r="B24" s="654" t="s">
        <v>289</v>
      </c>
      <c r="C24" s="655"/>
      <c r="D24" s="655"/>
      <c r="E24" s="655"/>
      <c r="F24" s="655"/>
      <c r="G24" s="655"/>
      <c r="H24" s="655"/>
      <c r="I24" s="655"/>
      <c r="J24" s="655"/>
      <c r="K24" s="655"/>
      <c r="L24" s="655"/>
      <c r="M24" s="655"/>
      <c r="N24" s="655"/>
      <c r="O24" s="655"/>
      <c r="P24" s="655"/>
      <c r="Q24" s="656"/>
      <c r="R24" s="657" t="s">
        <v>126</v>
      </c>
      <c r="S24" s="658"/>
      <c r="T24" s="658"/>
      <c r="U24" s="658"/>
      <c r="V24" s="658"/>
      <c r="W24" s="658"/>
      <c r="X24" s="658"/>
      <c r="Y24" s="659"/>
      <c r="Z24" s="695" t="s">
        <v>126</v>
      </c>
      <c r="AA24" s="695"/>
      <c r="AB24" s="695"/>
      <c r="AC24" s="695"/>
      <c r="AD24" s="696" t="s">
        <v>126</v>
      </c>
      <c r="AE24" s="696"/>
      <c r="AF24" s="696"/>
      <c r="AG24" s="696"/>
      <c r="AH24" s="696"/>
      <c r="AI24" s="696"/>
      <c r="AJ24" s="696"/>
      <c r="AK24" s="696"/>
      <c r="AL24" s="660" t="s">
        <v>238</v>
      </c>
      <c r="AM24" s="661"/>
      <c r="AN24" s="661"/>
      <c r="AO24" s="697"/>
      <c r="AP24" s="654" t="s">
        <v>290</v>
      </c>
      <c r="AQ24" s="734"/>
      <c r="AR24" s="734"/>
      <c r="AS24" s="734"/>
      <c r="AT24" s="734"/>
      <c r="AU24" s="734"/>
      <c r="AV24" s="734"/>
      <c r="AW24" s="734"/>
      <c r="AX24" s="734"/>
      <c r="AY24" s="734"/>
      <c r="AZ24" s="734"/>
      <c r="BA24" s="734"/>
      <c r="BB24" s="734"/>
      <c r="BC24" s="734"/>
      <c r="BD24" s="734"/>
      <c r="BE24" s="734"/>
      <c r="BF24" s="735"/>
      <c r="BG24" s="657" t="s">
        <v>126</v>
      </c>
      <c r="BH24" s="658"/>
      <c r="BI24" s="658"/>
      <c r="BJ24" s="658"/>
      <c r="BK24" s="658"/>
      <c r="BL24" s="658"/>
      <c r="BM24" s="658"/>
      <c r="BN24" s="659"/>
      <c r="BO24" s="695" t="s">
        <v>238</v>
      </c>
      <c r="BP24" s="695"/>
      <c r="BQ24" s="695"/>
      <c r="BR24" s="695"/>
      <c r="BS24" s="696" t="s">
        <v>238</v>
      </c>
      <c r="BT24" s="696"/>
      <c r="BU24" s="696"/>
      <c r="BV24" s="696"/>
      <c r="BW24" s="696"/>
      <c r="BX24" s="696"/>
      <c r="BY24" s="696"/>
      <c r="BZ24" s="696"/>
      <c r="CA24" s="696"/>
      <c r="CB24" s="736"/>
      <c r="CD24" s="715" t="s">
        <v>291</v>
      </c>
      <c r="CE24" s="716"/>
      <c r="CF24" s="716"/>
      <c r="CG24" s="716"/>
      <c r="CH24" s="716"/>
      <c r="CI24" s="716"/>
      <c r="CJ24" s="716"/>
      <c r="CK24" s="716"/>
      <c r="CL24" s="716"/>
      <c r="CM24" s="716"/>
      <c r="CN24" s="716"/>
      <c r="CO24" s="716"/>
      <c r="CP24" s="716"/>
      <c r="CQ24" s="717"/>
      <c r="CR24" s="712">
        <v>9388273</v>
      </c>
      <c r="CS24" s="713"/>
      <c r="CT24" s="713"/>
      <c r="CU24" s="713"/>
      <c r="CV24" s="713"/>
      <c r="CW24" s="713"/>
      <c r="CX24" s="713"/>
      <c r="CY24" s="738"/>
      <c r="CZ24" s="739">
        <v>46.6</v>
      </c>
      <c r="DA24" s="721"/>
      <c r="DB24" s="721"/>
      <c r="DC24" s="741"/>
      <c r="DD24" s="737">
        <v>6060931</v>
      </c>
      <c r="DE24" s="713"/>
      <c r="DF24" s="713"/>
      <c r="DG24" s="713"/>
      <c r="DH24" s="713"/>
      <c r="DI24" s="713"/>
      <c r="DJ24" s="713"/>
      <c r="DK24" s="738"/>
      <c r="DL24" s="737">
        <v>6047020</v>
      </c>
      <c r="DM24" s="713"/>
      <c r="DN24" s="713"/>
      <c r="DO24" s="713"/>
      <c r="DP24" s="713"/>
      <c r="DQ24" s="713"/>
      <c r="DR24" s="713"/>
      <c r="DS24" s="713"/>
      <c r="DT24" s="713"/>
      <c r="DU24" s="713"/>
      <c r="DV24" s="738"/>
      <c r="DW24" s="739">
        <v>56.2</v>
      </c>
      <c r="DX24" s="721"/>
      <c r="DY24" s="721"/>
      <c r="DZ24" s="721"/>
      <c r="EA24" s="721"/>
      <c r="EB24" s="721"/>
      <c r="EC24" s="740"/>
    </row>
    <row r="25" spans="2:133" ht="11.25" customHeight="1" x14ac:dyDescent="0.15">
      <c r="B25" s="654" t="s">
        <v>292</v>
      </c>
      <c r="C25" s="655"/>
      <c r="D25" s="655"/>
      <c r="E25" s="655"/>
      <c r="F25" s="655"/>
      <c r="G25" s="655"/>
      <c r="H25" s="655"/>
      <c r="I25" s="655"/>
      <c r="J25" s="655"/>
      <c r="K25" s="655"/>
      <c r="L25" s="655"/>
      <c r="M25" s="655"/>
      <c r="N25" s="655"/>
      <c r="O25" s="655"/>
      <c r="P25" s="655"/>
      <c r="Q25" s="656"/>
      <c r="R25" s="657">
        <v>11340848</v>
      </c>
      <c r="S25" s="658"/>
      <c r="T25" s="658"/>
      <c r="U25" s="658"/>
      <c r="V25" s="658"/>
      <c r="W25" s="658"/>
      <c r="X25" s="658"/>
      <c r="Y25" s="659"/>
      <c r="Z25" s="695">
        <v>53.2</v>
      </c>
      <c r="AA25" s="695"/>
      <c r="AB25" s="695"/>
      <c r="AC25" s="695"/>
      <c r="AD25" s="696">
        <v>10487239</v>
      </c>
      <c r="AE25" s="696"/>
      <c r="AF25" s="696"/>
      <c r="AG25" s="696"/>
      <c r="AH25" s="696"/>
      <c r="AI25" s="696"/>
      <c r="AJ25" s="696"/>
      <c r="AK25" s="696"/>
      <c r="AL25" s="660">
        <v>99.4</v>
      </c>
      <c r="AM25" s="661"/>
      <c r="AN25" s="661"/>
      <c r="AO25" s="697"/>
      <c r="AP25" s="654" t="s">
        <v>293</v>
      </c>
      <c r="AQ25" s="734"/>
      <c r="AR25" s="734"/>
      <c r="AS25" s="734"/>
      <c r="AT25" s="734"/>
      <c r="AU25" s="734"/>
      <c r="AV25" s="734"/>
      <c r="AW25" s="734"/>
      <c r="AX25" s="734"/>
      <c r="AY25" s="734"/>
      <c r="AZ25" s="734"/>
      <c r="BA25" s="734"/>
      <c r="BB25" s="734"/>
      <c r="BC25" s="734"/>
      <c r="BD25" s="734"/>
      <c r="BE25" s="734"/>
      <c r="BF25" s="735"/>
      <c r="BG25" s="657" t="s">
        <v>238</v>
      </c>
      <c r="BH25" s="658"/>
      <c r="BI25" s="658"/>
      <c r="BJ25" s="658"/>
      <c r="BK25" s="658"/>
      <c r="BL25" s="658"/>
      <c r="BM25" s="658"/>
      <c r="BN25" s="659"/>
      <c r="BO25" s="695" t="s">
        <v>266</v>
      </c>
      <c r="BP25" s="695"/>
      <c r="BQ25" s="695"/>
      <c r="BR25" s="695"/>
      <c r="BS25" s="696" t="s">
        <v>126</v>
      </c>
      <c r="BT25" s="696"/>
      <c r="BU25" s="696"/>
      <c r="BV25" s="696"/>
      <c r="BW25" s="696"/>
      <c r="BX25" s="696"/>
      <c r="BY25" s="696"/>
      <c r="BZ25" s="696"/>
      <c r="CA25" s="696"/>
      <c r="CB25" s="736"/>
      <c r="CD25" s="654" t="s">
        <v>294</v>
      </c>
      <c r="CE25" s="655"/>
      <c r="CF25" s="655"/>
      <c r="CG25" s="655"/>
      <c r="CH25" s="655"/>
      <c r="CI25" s="655"/>
      <c r="CJ25" s="655"/>
      <c r="CK25" s="655"/>
      <c r="CL25" s="655"/>
      <c r="CM25" s="655"/>
      <c r="CN25" s="655"/>
      <c r="CO25" s="655"/>
      <c r="CP25" s="655"/>
      <c r="CQ25" s="656"/>
      <c r="CR25" s="657">
        <v>2937420</v>
      </c>
      <c r="CS25" s="670"/>
      <c r="CT25" s="670"/>
      <c r="CU25" s="670"/>
      <c r="CV25" s="670"/>
      <c r="CW25" s="670"/>
      <c r="CX25" s="670"/>
      <c r="CY25" s="671"/>
      <c r="CZ25" s="660">
        <v>14.6</v>
      </c>
      <c r="DA25" s="672"/>
      <c r="DB25" s="672"/>
      <c r="DC25" s="673"/>
      <c r="DD25" s="663">
        <v>2749097</v>
      </c>
      <c r="DE25" s="670"/>
      <c r="DF25" s="670"/>
      <c r="DG25" s="670"/>
      <c r="DH25" s="670"/>
      <c r="DI25" s="670"/>
      <c r="DJ25" s="670"/>
      <c r="DK25" s="671"/>
      <c r="DL25" s="663">
        <v>2739918</v>
      </c>
      <c r="DM25" s="670"/>
      <c r="DN25" s="670"/>
      <c r="DO25" s="670"/>
      <c r="DP25" s="670"/>
      <c r="DQ25" s="670"/>
      <c r="DR25" s="670"/>
      <c r="DS25" s="670"/>
      <c r="DT25" s="670"/>
      <c r="DU25" s="670"/>
      <c r="DV25" s="671"/>
      <c r="DW25" s="660">
        <v>25.5</v>
      </c>
      <c r="DX25" s="672"/>
      <c r="DY25" s="672"/>
      <c r="DZ25" s="672"/>
      <c r="EA25" s="672"/>
      <c r="EB25" s="672"/>
      <c r="EC25" s="684"/>
    </row>
    <row r="26" spans="2:133" ht="11.25" customHeight="1" x14ac:dyDescent="0.15">
      <c r="B26" s="654" t="s">
        <v>295</v>
      </c>
      <c r="C26" s="655"/>
      <c r="D26" s="655"/>
      <c r="E26" s="655"/>
      <c r="F26" s="655"/>
      <c r="G26" s="655"/>
      <c r="H26" s="655"/>
      <c r="I26" s="655"/>
      <c r="J26" s="655"/>
      <c r="K26" s="655"/>
      <c r="L26" s="655"/>
      <c r="M26" s="655"/>
      <c r="N26" s="655"/>
      <c r="O26" s="655"/>
      <c r="P26" s="655"/>
      <c r="Q26" s="656"/>
      <c r="R26" s="657">
        <v>2778</v>
      </c>
      <c r="S26" s="658"/>
      <c r="T26" s="658"/>
      <c r="U26" s="658"/>
      <c r="V26" s="658"/>
      <c r="W26" s="658"/>
      <c r="X26" s="658"/>
      <c r="Y26" s="659"/>
      <c r="Z26" s="695">
        <v>0</v>
      </c>
      <c r="AA26" s="695"/>
      <c r="AB26" s="695"/>
      <c r="AC26" s="695"/>
      <c r="AD26" s="696">
        <v>2778</v>
      </c>
      <c r="AE26" s="696"/>
      <c r="AF26" s="696"/>
      <c r="AG26" s="696"/>
      <c r="AH26" s="696"/>
      <c r="AI26" s="696"/>
      <c r="AJ26" s="696"/>
      <c r="AK26" s="696"/>
      <c r="AL26" s="660">
        <v>0</v>
      </c>
      <c r="AM26" s="661"/>
      <c r="AN26" s="661"/>
      <c r="AO26" s="697"/>
      <c r="AP26" s="654" t="s">
        <v>296</v>
      </c>
      <c r="AQ26" s="734"/>
      <c r="AR26" s="734"/>
      <c r="AS26" s="734"/>
      <c r="AT26" s="734"/>
      <c r="AU26" s="734"/>
      <c r="AV26" s="734"/>
      <c r="AW26" s="734"/>
      <c r="AX26" s="734"/>
      <c r="AY26" s="734"/>
      <c r="AZ26" s="734"/>
      <c r="BA26" s="734"/>
      <c r="BB26" s="734"/>
      <c r="BC26" s="734"/>
      <c r="BD26" s="734"/>
      <c r="BE26" s="734"/>
      <c r="BF26" s="735"/>
      <c r="BG26" s="657" t="s">
        <v>126</v>
      </c>
      <c r="BH26" s="658"/>
      <c r="BI26" s="658"/>
      <c r="BJ26" s="658"/>
      <c r="BK26" s="658"/>
      <c r="BL26" s="658"/>
      <c r="BM26" s="658"/>
      <c r="BN26" s="659"/>
      <c r="BO26" s="695" t="s">
        <v>238</v>
      </c>
      <c r="BP26" s="695"/>
      <c r="BQ26" s="695"/>
      <c r="BR26" s="695"/>
      <c r="BS26" s="696" t="s">
        <v>238</v>
      </c>
      <c r="BT26" s="696"/>
      <c r="BU26" s="696"/>
      <c r="BV26" s="696"/>
      <c r="BW26" s="696"/>
      <c r="BX26" s="696"/>
      <c r="BY26" s="696"/>
      <c r="BZ26" s="696"/>
      <c r="CA26" s="696"/>
      <c r="CB26" s="736"/>
      <c r="CD26" s="654" t="s">
        <v>297</v>
      </c>
      <c r="CE26" s="655"/>
      <c r="CF26" s="655"/>
      <c r="CG26" s="655"/>
      <c r="CH26" s="655"/>
      <c r="CI26" s="655"/>
      <c r="CJ26" s="655"/>
      <c r="CK26" s="655"/>
      <c r="CL26" s="655"/>
      <c r="CM26" s="655"/>
      <c r="CN26" s="655"/>
      <c r="CO26" s="655"/>
      <c r="CP26" s="655"/>
      <c r="CQ26" s="656"/>
      <c r="CR26" s="657">
        <v>1796891</v>
      </c>
      <c r="CS26" s="658"/>
      <c r="CT26" s="658"/>
      <c r="CU26" s="658"/>
      <c r="CV26" s="658"/>
      <c r="CW26" s="658"/>
      <c r="CX26" s="658"/>
      <c r="CY26" s="659"/>
      <c r="CZ26" s="660">
        <v>8.9</v>
      </c>
      <c r="DA26" s="672"/>
      <c r="DB26" s="672"/>
      <c r="DC26" s="673"/>
      <c r="DD26" s="663">
        <v>1684800</v>
      </c>
      <c r="DE26" s="658"/>
      <c r="DF26" s="658"/>
      <c r="DG26" s="658"/>
      <c r="DH26" s="658"/>
      <c r="DI26" s="658"/>
      <c r="DJ26" s="658"/>
      <c r="DK26" s="659"/>
      <c r="DL26" s="663" t="s">
        <v>238</v>
      </c>
      <c r="DM26" s="658"/>
      <c r="DN26" s="658"/>
      <c r="DO26" s="658"/>
      <c r="DP26" s="658"/>
      <c r="DQ26" s="658"/>
      <c r="DR26" s="658"/>
      <c r="DS26" s="658"/>
      <c r="DT26" s="658"/>
      <c r="DU26" s="658"/>
      <c r="DV26" s="659"/>
      <c r="DW26" s="660" t="s">
        <v>238</v>
      </c>
      <c r="DX26" s="672"/>
      <c r="DY26" s="672"/>
      <c r="DZ26" s="672"/>
      <c r="EA26" s="672"/>
      <c r="EB26" s="672"/>
      <c r="EC26" s="684"/>
    </row>
    <row r="27" spans="2:133" ht="11.25" customHeight="1" x14ac:dyDescent="0.15">
      <c r="B27" s="654" t="s">
        <v>298</v>
      </c>
      <c r="C27" s="655"/>
      <c r="D27" s="655"/>
      <c r="E27" s="655"/>
      <c r="F27" s="655"/>
      <c r="G27" s="655"/>
      <c r="H27" s="655"/>
      <c r="I27" s="655"/>
      <c r="J27" s="655"/>
      <c r="K27" s="655"/>
      <c r="L27" s="655"/>
      <c r="M27" s="655"/>
      <c r="N27" s="655"/>
      <c r="O27" s="655"/>
      <c r="P27" s="655"/>
      <c r="Q27" s="656"/>
      <c r="R27" s="657">
        <v>46748</v>
      </c>
      <c r="S27" s="658"/>
      <c r="T27" s="658"/>
      <c r="U27" s="658"/>
      <c r="V27" s="658"/>
      <c r="W27" s="658"/>
      <c r="X27" s="658"/>
      <c r="Y27" s="659"/>
      <c r="Z27" s="695">
        <v>0.2</v>
      </c>
      <c r="AA27" s="695"/>
      <c r="AB27" s="695"/>
      <c r="AC27" s="695"/>
      <c r="AD27" s="696" t="s">
        <v>136</v>
      </c>
      <c r="AE27" s="696"/>
      <c r="AF27" s="696"/>
      <c r="AG27" s="696"/>
      <c r="AH27" s="696"/>
      <c r="AI27" s="696"/>
      <c r="AJ27" s="696"/>
      <c r="AK27" s="696"/>
      <c r="AL27" s="660" t="s">
        <v>126</v>
      </c>
      <c r="AM27" s="661"/>
      <c r="AN27" s="661"/>
      <c r="AO27" s="697"/>
      <c r="AP27" s="654" t="s">
        <v>299</v>
      </c>
      <c r="AQ27" s="655"/>
      <c r="AR27" s="655"/>
      <c r="AS27" s="655"/>
      <c r="AT27" s="655"/>
      <c r="AU27" s="655"/>
      <c r="AV27" s="655"/>
      <c r="AW27" s="655"/>
      <c r="AX27" s="655"/>
      <c r="AY27" s="655"/>
      <c r="AZ27" s="655"/>
      <c r="BA27" s="655"/>
      <c r="BB27" s="655"/>
      <c r="BC27" s="655"/>
      <c r="BD27" s="655"/>
      <c r="BE27" s="655"/>
      <c r="BF27" s="656"/>
      <c r="BG27" s="657">
        <v>6379021</v>
      </c>
      <c r="BH27" s="658"/>
      <c r="BI27" s="658"/>
      <c r="BJ27" s="658"/>
      <c r="BK27" s="658"/>
      <c r="BL27" s="658"/>
      <c r="BM27" s="658"/>
      <c r="BN27" s="659"/>
      <c r="BO27" s="695">
        <v>100</v>
      </c>
      <c r="BP27" s="695"/>
      <c r="BQ27" s="695"/>
      <c r="BR27" s="695"/>
      <c r="BS27" s="696">
        <v>134796</v>
      </c>
      <c r="BT27" s="696"/>
      <c r="BU27" s="696"/>
      <c r="BV27" s="696"/>
      <c r="BW27" s="696"/>
      <c r="BX27" s="696"/>
      <c r="BY27" s="696"/>
      <c r="BZ27" s="696"/>
      <c r="CA27" s="696"/>
      <c r="CB27" s="736"/>
      <c r="CD27" s="654" t="s">
        <v>300</v>
      </c>
      <c r="CE27" s="655"/>
      <c r="CF27" s="655"/>
      <c r="CG27" s="655"/>
      <c r="CH27" s="655"/>
      <c r="CI27" s="655"/>
      <c r="CJ27" s="655"/>
      <c r="CK27" s="655"/>
      <c r="CL27" s="655"/>
      <c r="CM27" s="655"/>
      <c r="CN27" s="655"/>
      <c r="CO27" s="655"/>
      <c r="CP27" s="655"/>
      <c r="CQ27" s="656"/>
      <c r="CR27" s="657">
        <v>4265920</v>
      </c>
      <c r="CS27" s="670"/>
      <c r="CT27" s="670"/>
      <c r="CU27" s="670"/>
      <c r="CV27" s="670"/>
      <c r="CW27" s="670"/>
      <c r="CX27" s="670"/>
      <c r="CY27" s="671"/>
      <c r="CZ27" s="660">
        <v>21.2</v>
      </c>
      <c r="DA27" s="672"/>
      <c r="DB27" s="672"/>
      <c r="DC27" s="673"/>
      <c r="DD27" s="663">
        <v>1198385</v>
      </c>
      <c r="DE27" s="670"/>
      <c r="DF27" s="670"/>
      <c r="DG27" s="670"/>
      <c r="DH27" s="670"/>
      <c r="DI27" s="670"/>
      <c r="DJ27" s="670"/>
      <c r="DK27" s="671"/>
      <c r="DL27" s="663">
        <v>1196489</v>
      </c>
      <c r="DM27" s="670"/>
      <c r="DN27" s="670"/>
      <c r="DO27" s="670"/>
      <c r="DP27" s="670"/>
      <c r="DQ27" s="670"/>
      <c r="DR27" s="670"/>
      <c r="DS27" s="670"/>
      <c r="DT27" s="670"/>
      <c r="DU27" s="670"/>
      <c r="DV27" s="671"/>
      <c r="DW27" s="660">
        <v>11.1</v>
      </c>
      <c r="DX27" s="672"/>
      <c r="DY27" s="672"/>
      <c r="DZ27" s="672"/>
      <c r="EA27" s="672"/>
      <c r="EB27" s="672"/>
      <c r="EC27" s="684"/>
    </row>
    <row r="28" spans="2:133" ht="11.25" customHeight="1" x14ac:dyDescent="0.15">
      <c r="B28" s="654" t="s">
        <v>301</v>
      </c>
      <c r="C28" s="655"/>
      <c r="D28" s="655"/>
      <c r="E28" s="655"/>
      <c r="F28" s="655"/>
      <c r="G28" s="655"/>
      <c r="H28" s="655"/>
      <c r="I28" s="655"/>
      <c r="J28" s="655"/>
      <c r="K28" s="655"/>
      <c r="L28" s="655"/>
      <c r="M28" s="655"/>
      <c r="N28" s="655"/>
      <c r="O28" s="655"/>
      <c r="P28" s="655"/>
      <c r="Q28" s="656"/>
      <c r="R28" s="657">
        <v>237449</v>
      </c>
      <c r="S28" s="658"/>
      <c r="T28" s="658"/>
      <c r="U28" s="658"/>
      <c r="V28" s="658"/>
      <c r="W28" s="658"/>
      <c r="X28" s="658"/>
      <c r="Y28" s="659"/>
      <c r="Z28" s="695">
        <v>1.1000000000000001</v>
      </c>
      <c r="AA28" s="695"/>
      <c r="AB28" s="695"/>
      <c r="AC28" s="695"/>
      <c r="AD28" s="696">
        <v>22407</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302</v>
      </c>
      <c r="CE28" s="655"/>
      <c r="CF28" s="655"/>
      <c r="CG28" s="655"/>
      <c r="CH28" s="655"/>
      <c r="CI28" s="655"/>
      <c r="CJ28" s="655"/>
      <c r="CK28" s="655"/>
      <c r="CL28" s="655"/>
      <c r="CM28" s="655"/>
      <c r="CN28" s="655"/>
      <c r="CO28" s="655"/>
      <c r="CP28" s="655"/>
      <c r="CQ28" s="656"/>
      <c r="CR28" s="657">
        <v>2184933</v>
      </c>
      <c r="CS28" s="658"/>
      <c r="CT28" s="658"/>
      <c r="CU28" s="658"/>
      <c r="CV28" s="658"/>
      <c r="CW28" s="658"/>
      <c r="CX28" s="658"/>
      <c r="CY28" s="659"/>
      <c r="CZ28" s="660">
        <v>10.8</v>
      </c>
      <c r="DA28" s="672"/>
      <c r="DB28" s="672"/>
      <c r="DC28" s="673"/>
      <c r="DD28" s="663">
        <v>2113449</v>
      </c>
      <c r="DE28" s="658"/>
      <c r="DF28" s="658"/>
      <c r="DG28" s="658"/>
      <c r="DH28" s="658"/>
      <c r="DI28" s="658"/>
      <c r="DJ28" s="658"/>
      <c r="DK28" s="659"/>
      <c r="DL28" s="663">
        <v>2110613</v>
      </c>
      <c r="DM28" s="658"/>
      <c r="DN28" s="658"/>
      <c r="DO28" s="658"/>
      <c r="DP28" s="658"/>
      <c r="DQ28" s="658"/>
      <c r="DR28" s="658"/>
      <c r="DS28" s="658"/>
      <c r="DT28" s="658"/>
      <c r="DU28" s="658"/>
      <c r="DV28" s="659"/>
      <c r="DW28" s="660">
        <v>19.600000000000001</v>
      </c>
      <c r="DX28" s="672"/>
      <c r="DY28" s="672"/>
      <c r="DZ28" s="672"/>
      <c r="EA28" s="672"/>
      <c r="EB28" s="672"/>
      <c r="EC28" s="684"/>
    </row>
    <row r="29" spans="2:133" ht="11.25" customHeight="1" x14ac:dyDescent="0.15">
      <c r="B29" s="654" t="s">
        <v>303</v>
      </c>
      <c r="C29" s="655"/>
      <c r="D29" s="655"/>
      <c r="E29" s="655"/>
      <c r="F29" s="655"/>
      <c r="G29" s="655"/>
      <c r="H29" s="655"/>
      <c r="I29" s="655"/>
      <c r="J29" s="655"/>
      <c r="K29" s="655"/>
      <c r="L29" s="655"/>
      <c r="M29" s="655"/>
      <c r="N29" s="655"/>
      <c r="O29" s="655"/>
      <c r="P29" s="655"/>
      <c r="Q29" s="656"/>
      <c r="R29" s="657">
        <v>166676</v>
      </c>
      <c r="S29" s="658"/>
      <c r="T29" s="658"/>
      <c r="U29" s="658"/>
      <c r="V29" s="658"/>
      <c r="W29" s="658"/>
      <c r="X29" s="658"/>
      <c r="Y29" s="659"/>
      <c r="Z29" s="695">
        <v>0.8</v>
      </c>
      <c r="AA29" s="695"/>
      <c r="AB29" s="695"/>
      <c r="AC29" s="695"/>
      <c r="AD29" s="696" t="s">
        <v>136</v>
      </c>
      <c r="AE29" s="696"/>
      <c r="AF29" s="696"/>
      <c r="AG29" s="696"/>
      <c r="AH29" s="696"/>
      <c r="AI29" s="696"/>
      <c r="AJ29" s="696"/>
      <c r="AK29" s="696"/>
      <c r="AL29" s="660" t="s">
        <v>266</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304</v>
      </c>
      <c r="CE29" s="677"/>
      <c r="CF29" s="654" t="s">
        <v>305</v>
      </c>
      <c r="CG29" s="655"/>
      <c r="CH29" s="655"/>
      <c r="CI29" s="655"/>
      <c r="CJ29" s="655"/>
      <c r="CK29" s="655"/>
      <c r="CL29" s="655"/>
      <c r="CM29" s="655"/>
      <c r="CN29" s="655"/>
      <c r="CO29" s="655"/>
      <c r="CP29" s="655"/>
      <c r="CQ29" s="656"/>
      <c r="CR29" s="657">
        <v>2184933</v>
      </c>
      <c r="CS29" s="670"/>
      <c r="CT29" s="670"/>
      <c r="CU29" s="670"/>
      <c r="CV29" s="670"/>
      <c r="CW29" s="670"/>
      <c r="CX29" s="670"/>
      <c r="CY29" s="671"/>
      <c r="CZ29" s="660">
        <v>10.8</v>
      </c>
      <c r="DA29" s="672"/>
      <c r="DB29" s="672"/>
      <c r="DC29" s="673"/>
      <c r="DD29" s="663">
        <v>2113449</v>
      </c>
      <c r="DE29" s="670"/>
      <c r="DF29" s="670"/>
      <c r="DG29" s="670"/>
      <c r="DH29" s="670"/>
      <c r="DI29" s="670"/>
      <c r="DJ29" s="670"/>
      <c r="DK29" s="671"/>
      <c r="DL29" s="663">
        <v>2110613</v>
      </c>
      <c r="DM29" s="670"/>
      <c r="DN29" s="670"/>
      <c r="DO29" s="670"/>
      <c r="DP29" s="670"/>
      <c r="DQ29" s="670"/>
      <c r="DR29" s="670"/>
      <c r="DS29" s="670"/>
      <c r="DT29" s="670"/>
      <c r="DU29" s="670"/>
      <c r="DV29" s="671"/>
      <c r="DW29" s="660">
        <v>19.600000000000001</v>
      </c>
      <c r="DX29" s="672"/>
      <c r="DY29" s="672"/>
      <c r="DZ29" s="672"/>
      <c r="EA29" s="672"/>
      <c r="EB29" s="672"/>
      <c r="EC29" s="684"/>
    </row>
    <row r="30" spans="2:133" ht="11.25" customHeight="1" x14ac:dyDescent="0.15">
      <c r="B30" s="654" t="s">
        <v>306</v>
      </c>
      <c r="C30" s="655"/>
      <c r="D30" s="655"/>
      <c r="E30" s="655"/>
      <c r="F30" s="655"/>
      <c r="G30" s="655"/>
      <c r="H30" s="655"/>
      <c r="I30" s="655"/>
      <c r="J30" s="655"/>
      <c r="K30" s="655"/>
      <c r="L30" s="655"/>
      <c r="M30" s="655"/>
      <c r="N30" s="655"/>
      <c r="O30" s="655"/>
      <c r="P30" s="655"/>
      <c r="Q30" s="656"/>
      <c r="R30" s="657">
        <v>3600571</v>
      </c>
      <c r="S30" s="658"/>
      <c r="T30" s="658"/>
      <c r="U30" s="658"/>
      <c r="V30" s="658"/>
      <c r="W30" s="658"/>
      <c r="X30" s="658"/>
      <c r="Y30" s="659"/>
      <c r="Z30" s="695">
        <v>16.899999999999999</v>
      </c>
      <c r="AA30" s="695"/>
      <c r="AB30" s="695"/>
      <c r="AC30" s="695"/>
      <c r="AD30" s="696" t="s">
        <v>238</v>
      </c>
      <c r="AE30" s="696"/>
      <c r="AF30" s="696"/>
      <c r="AG30" s="696"/>
      <c r="AH30" s="696"/>
      <c r="AI30" s="696"/>
      <c r="AJ30" s="696"/>
      <c r="AK30" s="696"/>
      <c r="AL30" s="660" t="s">
        <v>136</v>
      </c>
      <c r="AM30" s="661"/>
      <c r="AN30" s="661"/>
      <c r="AO30" s="697"/>
      <c r="AP30" s="709" t="s">
        <v>221</v>
      </c>
      <c r="AQ30" s="710"/>
      <c r="AR30" s="710"/>
      <c r="AS30" s="710"/>
      <c r="AT30" s="710"/>
      <c r="AU30" s="710"/>
      <c r="AV30" s="710"/>
      <c r="AW30" s="710"/>
      <c r="AX30" s="710"/>
      <c r="AY30" s="710"/>
      <c r="AZ30" s="710"/>
      <c r="BA30" s="710"/>
      <c r="BB30" s="710"/>
      <c r="BC30" s="710"/>
      <c r="BD30" s="710"/>
      <c r="BE30" s="710"/>
      <c r="BF30" s="711"/>
      <c r="BG30" s="709" t="s">
        <v>307</v>
      </c>
      <c r="BH30" s="727"/>
      <c r="BI30" s="727"/>
      <c r="BJ30" s="727"/>
      <c r="BK30" s="727"/>
      <c r="BL30" s="727"/>
      <c r="BM30" s="727"/>
      <c r="BN30" s="727"/>
      <c r="BO30" s="727"/>
      <c r="BP30" s="727"/>
      <c r="BQ30" s="728"/>
      <c r="BR30" s="709" t="s">
        <v>308</v>
      </c>
      <c r="BS30" s="727"/>
      <c r="BT30" s="727"/>
      <c r="BU30" s="727"/>
      <c r="BV30" s="727"/>
      <c r="BW30" s="727"/>
      <c r="BX30" s="727"/>
      <c r="BY30" s="727"/>
      <c r="BZ30" s="727"/>
      <c r="CA30" s="727"/>
      <c r="CB30" s="728"/>
      <c r="CD30" s="678"/>
      <c r="CE30" s="679"/>
      <c r="CF30" s="654" t="s">
        <v>309</v>
      </c>
      <c r="CG30" s="655"/>
      <c r="CH30" s="655"/>
      <c r="CI30" s="655"/>
      <c r="CJ30" s="655"/>
      <c r="CK30" s="655"/>
      <c r="CL30" s="655"/>
      <c r="CM30" s="655"/>
      <c r="CN30" s="655"/>
      <c r="CO30" s="655"/>
      <c r="CP30" s="655"/>
      <c r="CQ30" s="656"/>
      <c r="CR30" s="657">
        <v>2104787</v>
      </c>
      <c r="CS30" s="658"/>
      <c r="CT30" s="658"/>
      <c r="CU30" s="658"/>
      <c r="CV30" s="658"/>
      <c r="CW30" s="658"/>
      <c r="CX30" s="658"/>
      <c r="CY30" s="659"/>
      <c r="CZ30" s="660">
        <v>10.4</v>
      </c>
      <c r="DA30" s="672"/>
      <c r="DB30" s="672"/>
      <c r="DC30" s="673"/>
      <c r="DD30" s="663">
        <v>2039690</v>
      </c>
      <c r="DE30" s="658"/>
      <c r="DF30" s="658"/>
      <c r="DG30" s="658"/>
      <c r="DH30" s="658"/>
      <c r="DI30" s="658"/>
      <c r="DJ30" s="658"/>
      <c r="DK30" s="659"/>
      <c r="DL30" s="663">
        <v>2036854</v>
      </c>
      <c r="DM30" s="658"/>
      <c r="DN30" s="658"/>
      <c r="DO30" s="658"/>
      <c r="DP30" s="658"/>
      <c r="DQ30" s="658"/>
      <c r="DR30" s="658"/>
      <c r="DS30" s="658"/>
      <c r="DT30" s="658"/>
      <c r="DU30" s="658"/>
      <c r="DV30" s="659"/>
      <c r="DW30" s="660">
        <v>18.899999999999999</v>
      </c>
      <c r="DX30" s="672"/>
      <c r="DY30" s="672"/>
      <c r="DZ30" s="672"/>
      <c r="EA30" s="672"/>
      <c r="EB30" s="672"/>
      <c r="EC30" s="684"/>
    </row>
    <row r="31" spans="2:133" ht="11.25" customHeight="1" x14ac:dyDescent="0.15">
      <c r="B31" s="724" t="s">
        <v>310</v>
      </c>
      <c r="C31" s="725"/>
      <c r="D31" s="725"/>
      <c r="E31" s="725"/>
      <c r="F31" s="725"/>
      <c r="G31" s="725"/>
      <c r="H31" s="725"/>
      <c r="I31" s="725"/>
      <c r="J31" s="725"/>
      <c r="K31" s="725"/>
      <c r="L31" s="725"/>
      <c r="M31" s="725"/>
      <c r="N31" s="725"/>
      <c r="O31" s="725"/>
      <c r="P31" s="725"/>
      <c r="Q31" s="726"/>
      <c r="R31" s="657" t="s">
        <v>126</v>
      </c>
      <c r="S31" s="658"/>
      <c r="T31" s="658"/>
      <c r="U31" s="658"/>
      <c r="V31" s="658"/>
      <c r="W31" s="658"/>
      <c r="X31" s="658"/>
      <c r="Y31" s="659"/>
      <c r="Z31" s="695" t="s">
        <v>136</v>
      </c>
      <c r="AA31" s="695"/>
      <c r="AB31" s="695"/>
      <c r="AC31" s="695"/>
      <c r="AD31" s="696" t="s">
        <v>136</v>
      </c>
      <c r="AE31" s="696"/>
      <c r="AF31" s="696"/>
      <c r="AG31" s="696"/>
      <c r="AH31" s="696"/>
      <c r="AI31" s="696"/>
      <c r="AJ31" s="696"/>
      <c r="AK31" s="696"/>
      <c r="AL31" s="660" t="s">
        <v>136</v>
      </c>
      <c r="AM31" s="661"/>
      <c r="AN31" s="661"/>
      <c r="AO31" s="697"/>
      <c r="AP31" s="729" t="s">
        <v>311</v>
      </c>
      <c r="AQ31" s="730"/>
      <c r="AR31" s="730"/>
      <c r="AS31" s="730"/>
      <c r="AT31" s="731" t="s">
        <v>312</v>
      </c>
      <c r="AU31" s="218"/>
      <c r="AV31" s="218"/>
      <c r="AW31" s="218"/>
      <c r="AX31" s="715" t="s">
        <v>186</v>
      </c>
      <c r="AY31" s="716"/>
      <c r="AZ31" s="716"/>
      <c r="BA31" s="716"/>
      <c r="BB31" s="716"/>
      <c r="BC31" s="716"/>
      <c r="BD31" s="716"/>
      <c r="BE31" s="716"/>
      <c r="BF31" s="717"/>
      <c r="BG31" s="719">
        <v>99.2</v>
      </c>
      <c r="BH31" s="720"/>
      <c r="BI31" s="720"/>
      <c r="BJ31" s="720"/>
      <c r="BK31" s="720"/>
      <c r="BL31" s="720"/>
      <c r="BM31" s="721">
        <v>97.6</v>
      </c>
      <c r="BN31" s="720"/>
      <c r="BO31" s="720"/>
      <c r="BP31" s="720"/>
      <c r="BQ31" s="722"/>
      <c r="BR31" s="719">
        <v>99.2</v>
      </c>
      <c r="BS31" s="720"/>
      <c r="BT31" s="720"/>
      <c r="BU31" s="720"/>
      <c r="BV31" s="720"/>
      <c r="BW31" s="720"/>
      <c r="BX31" s="721">
        <v>97.2</v>
      </c>
      <c r="BY31" s="720"/>
      <c r="BZ31" s="720"/>
      <c r="CA31" s="720"/>
      <c r="CB31" s="722"/>
      <c r="CD31" s="678"/>
      <c r="CE31" s="679"/>
      <c r="CF31" s="654" t="s">
        <v>313</v>
      </c>
      <c r="CG31" s="655"/>
      <c r="CH31" s="655"/>
      <c r="CI31" s="655"/>
      <c r="CJ31" s="655"/>
      <c r="CK31" s="655"/>
      <c r="CL31" s="655"/>
      <c r="CM31" s="655"/>
      <c r="CN31" s="655"/>
      <c r="CO31" s="655"/>
      <c r="CP31" s="655"/>
      <c r="CQ31" s="656"/>
      <c r="CR31" s="657">
        <v>80146</v>
      </c>
      <c r="CS31" s="670"/>
      <c r="CT31" s="670"/>
      <c r="CU31" s="670"/>
      <c r="CV31" s="670"/>
      <c r="CW31" s="670"/>
      <c r="CX31" s="670"/>
      <c r="CY31" s="671"/>
      <c r="CZ31" s="660">
        <v>0.4</v>
      </c>
      <c r="DA31" s="672"/>
      <c r="DB31" s="672"/>
      <c r="DC31" s="673"/>
      <c r="DD31" s="663">
        <v>73759</v>
      </c>
      <c r="DE31" s="670"/>
      <c r="DF31" s="670"/>
      <c r="DG31" s="670"/>
      <c r="DH31" s="670"/>
      <c r="DI31" s="670"/>
      <c r="DJ31" s="670"/>
      <c r="DK31" s="671"/>
      <c r="DL31" s="663">
        <v>73759</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15">
      <c r="B32" s="654" t="s">
        <v>314</v>
      </c>
      <c r="C32" s="655"/>
      <c r="D32" s="655"/>
      <c r="E32" s="655"/>
      <c r="F32" s="655"/>
      <c r="G32" s="655"/>
      <c r="H32" s="655"/>
      <c r="I32" s="655"/>
      <c r="J32" s="655"/>
      <c r="K32" s="655"/>
      <c r="L32" s="655"/>
      <c r="M32" s="655"/>
      <c r="N32" s="655"/>
      <c r="O32" s="655"/>
      <c r="P32" s="655"/>
      <c r="Q32" s="656"/>
      <c r="R32" s="657">
        <v>1290340</v>
      </c>
      <c r="S32" s="658"/>
      <c r="T32" s="658"/>
      <c r="U32" s="658"/>
      <c r="V32" s="658"/>
      <c r="W32" s="658"/>
      <c r="X32" s="658"/>
      <c r="Y32" s="659"/>
      <c r="Z32" s="695">
        <v>6.1</v>
      </c>
      <c r="AA32" s="695"/>
      <c r="AB32" s="695"/>
      <c r="AC32" s="695"/>
      <c r="AD32" s="696" t="s">
        <v>238</v>
      </c>
      <c r="AE32" s="696"/>
      <c r="AF32" s="696"/>
      <c r="AG32" s="696"/>
      <c r="AH32" s="696"/>
      <c r="AI32" s="696"/>
      <c r="AJ32" s="696"/>
      <c r="AK32" s="696"/>
      <c r="AL32" s="660" t="s">
        <v>126</v>
      </c>
      <c r="AM32" s="661"/>
      <c r="AN32" s="661"/>
      <c r="AO32" s="697"/>
      <c r="AP32" s="698"/>
      <c r="AQ32" s="699"/>
      <c r="AR32" s="699"/>
      <c r="AS32" s="699"/>
      <c r="AT32" s="732"/>
      <c r="AU32" s="214" t="s">
        <v>315</v>
      </c>
      <c r="AX32" s="654" t="s">
        <v>316</v>
      </c>
      <c r="AY32" s="655"/>
      <c r="AZ32" s="655"/>
      <c r="BA32" s="655"/>
      <c r="BB32" s="655"/>
      <c r="BC32" s="655"/>
      <c r="BD32" s="655"/>
      <c r="BE32" s="655"/>
      <c r="BF32" s="656"/>
      <c r="BG32" s="723">
        <v>99.2</v>
      </c>
      <c r="BH32" s="670"/>
      <c r="BI32" s="670"/>
      <c r="BJ32" s="670"/>
      <c r="BK32" s="670"/>
      <c r="BL32" s="670"/>
      <c r="BM32" s="661">
        <v>97.7</v>
      </c>
      <c r="BN32" s="670"/>
      <c r="BO32" s="670"/>
      <c r="BP32" s="670"/>
      <c r="BQ32" s="693"/>
      <c r="BR32" s="723">
        <v>99.3</v>
      </c>
      <c r="BS32" s="670"/>
      <c r="BT32" s="670"/>
      <c r="BU32" s="670"/>
      <c r="BV32" s="670"/>
      <c r="BW32" s="670"/>
      <c r="BX32" s="661">
        <v>97.5</v>
      </c>
      <c r="BY32" s="670"/>
      <c r="BZ32" s="670"/>
      <c r="CA32" s="670"/>
      <c r="CB32" s="693"/>
      <c r="CD32" s="680"/>
      <c r="CE32" s="681"/>
      <c r="CF32" s="654" t="s">
        <v>317</v>
      </c>
      <c r="CG32" s="655"/>
      <c r="CH32" s="655"/>
      <c r="CI32" s="655"/>
      <c r="CJ32" s="655"/>
      <c r="CK32" s="655"/>
      <c r="CL32" s="655"/>
      <c r="CM32" s="655"/>
      <c r="CN32" s="655"/>
      <c r="CO32" s="655"/>
      <c r="CP32" s="655"/>
      <c r="CQ32" s="656"/>
      <c r="CR32" s="657" t="s">
        <v>136</v>
      </c>
      <c r="CS32" s="658"/>
      <c r="CT32" s="658"/>
      <c r="CU32" s="658"/>
      <c r="CV32" s="658"/>
      <c r="CW32" s="658"/>
      <c r="CX32" s="658"/>
      <c r="CY32" s="659"/>
      <c r="CZ32" s="660" t="s">
        <v>136</v>
      </c>
      <c r="DA32" s="672"/>
      <c r="DB32" s="672"/>
      <c r="DC32" s="673"/>
      <c r="DD32" s="663" t="s">
        <v>266</v>
      </c>
      <c r="DE32" s="658"/>
      <c r="DF32" s="658"/>
      <c r="DG32" s="658"/>
      <c r="DH32" s="658"/>
      <c r="DI32" s="658"/>
      <c r="DJ32" s="658"/>
      <c r="DK32" s="659"/>
      <c r="DL32" s="663" t="s">
        <v>126</v>
      </c>
      <c r="DM32" s="658"/>
      <c r="DN32" s="658"/>
      <c r="DO32" s="658"/>
      <c r="DP32" s="658"/>
      <c r="DQ32" s="658"/>
      <c r="DR32" s="658"/>
      <c r="DS32" s="658"/>
      <c r="DT32" s="658"/>
      <c r="DU32" s="658"/>
      <c r="DV32" s="659"/>
      <c r="DW32" s="660" t="s">
        <v>126</v>
      </c>
      <c r="DX32" s="672"/>
      <c r="DY32" s="672"/>
      <c r="DZ32" s="672"/>
      <c r="EA32" s="672"/>
      <c r="EB32" s="672"/>
      <c r="EC32" s="684"/>
    </row>
    <row r="33" spans="2:133" ht="11.25" customHeight="1" x14ac:dyDescent="0.15">
      <c r="B33" s="654" t="s">
        <v>318</v>
      </c>
      <c r="C33" s="655"/>
      <c r="D33" s="655"/>
      <c r="E33" s="655"/>
      <c r="F33" s="655"/>
      <c r="G33" s="655"/>
      <c r="H33" s="655"/>
      <c r="I33" s="655"/>
      <c r="J33" s="655"/>
      <c r="K33" s="655"/>
      <c r="L33" s="655"/>
      <c r="M33" s="655"/>
      <c r="N33" s="655"/>
      <c r="O33" s="655"/>
      <c r="P33" s="655"/>
      <c r="Q33" s="656"/>
      <c r="R33" s="657">
        <v>388024</v>
      </c>
      <c r="S33" s="658"/>
      <c r="T33" s="658"/>
      <c r="U33" s="658"/>
      <c r="V33" s="658"/>
      <c r="W33" s="658"/>
      <c r="X33" s="658"/>
      <c r="Y33" s="659"/>
      <c r="Z33" s="695">
        <v>1.8</v>
      </c>
      <c r="AA33" s="695"/>
      <c r="AB33" s="695"/>
      <c r="AC33" s="695"/>
      <c r="AD33" s="696">
        <v>33311</v>
      </c>
      <c r="AE33" s="696"/>
      <c r="AF33" s="696"/>
      <c r="AG33" s="696"/>
      <c r="AH33" s="696"/>
      <c r="AI33" s="696"/>
      <c r="AJ33" s="696"/>
      <c r="AK33" s="696"/>
      <c r="AL33" s="660">
        <v>0.3</v>
      </c>
      <c r="AM33" s="661"/>
      <c r="AN33" s="661"/>
      <c r="AO33" s="697"/>
      <c r="AP33" s="700"/>
      <c r="AQ33" s="701"/>
      <c r="AR33" s="701"/>
      <c r="AS33" s="701"/>
      <c r="AT33" s="733"/>
      <c r="AU33" s="219"/>
      <c r="AV33" s="219"/>
      <c r="AW33" s="219"/>
      <c r="AX33" s="638" t="s">
        <v>319</v>
      </c>
      <c r="AY33" s="639"/>
      <c r="AZ33" s="639"/>
      <c r="BA33" s="639"/>
      <c r="BB33" s="639"/>
      <c r="BC33" s="639"/>
      <c r="BD33" s="639"/>
      <c r="BE33" s="639"/>
      <c r="BF33" s="640"/>
      <c r="BG33" s="718">
        <v>99.2</v>
      </c>
      <c r="BH33" s="642"/>
      <c r="BI33" s="642"/>
      <c r="BJ33" s="642"/>
      <c r="BK33" s="642"/>
      <c r="BL33" s="642"/>
      <c r="BM33" s="688">
        <v>97.3</v>
      </c>
      <c r="BN33" s="642"/>
      <c r="BO33" s="642"/>
      <c r="BP33" s="642"/>
      <c r="BQ33" s="705"/>
      <c r="BR33" s="718">
        <v>98.9</v>
      </c>
      <c r="BS33" s="642"/>
      <c r="BT33" s="642"/>
      <c r="BU33" s="642"/>
      <c r="BV33" s="642"/>
      <c r="BW33" s="642"/>
      <c r="BX33" s="688">
        <v>96.5</v>
      </c>
      <c r="BY33" s="642"/>
      <c r="BZ33" s="642"/>
      <c r="CA33" s="642"/>
      <c r="CB33" s="705"/>
      <c r="CD33" s="654" t="s">
        <v>320</v>
      </c>
      <c r="CE33" s="655"/>
      <c r="CF33" s="655"/>
      <c r="CG33" s="655"/>
      <c r="CH33" s="655"/>
      <c r="CI33" s="655"/>
      <c r="CJ33" s="655"/>
      <c r="CK33" s="655"/>
      <c r="CL33" s="655"/>
      <c r="CM33" s="655"/>
      <c r="CN33" s="655"/>
      <c r="CO33" s="655"/>
      <c r="CP33" s="655"/>
      <c r="CQ33" s="656"/>
      <c r="CR33" s="657">
        <v>8767955</v>
      </c>
      <c r="CS33" s="670"/>
      <c r="CT33" s="670"/>
      <c r="CU33" s="670"/>
      <c r="CV33" s="670"/>
      <c r="CW33" s="670"/>
      <c r="CX33" s="670"/>
      <c r="CY33" s="671"/>
      <c r="CZ33" s="660">
        <v>43.5</v>
      </c>
      <c r="DA33" s="672"/>
      <c r="DB33" s="672"/>
      <c r="DC33" s="673"/>
      <c r="DD33" s="663">
        <v>7496017</v>
      </c>
      <c r="DE33" s="670"/>
      <c r="DF33" s="670"/>
      <c r="DG33" s="670"/>
      <c r="DH33" s="670"/>
      <c r="DI33" s="670"/>
      <c r="DJ33" s="670"/>
      <c r="DK33" s="671"/>
      <c r="DL33" s="663">
        <v>4273650</v>
      </c>
      <c r="DM33" s="670"/>
      <c r="DN33" s="670"/>
      <c r="DO33" s="670"/>
      <c r="DP33" s="670"/>
      <c r="DQ33" s="670"/>
      <c r="DR33" s="670"/>
      <c r="DS33" s="670"/>
      <c r="DT33" s="670"/>
      <c r="DU33" s="670"/>
      <c r="DV33" s="671"/>
      <c r="DW33" s="660">
        <v>39.700000000000003</v>
      </c>
      <c r="DX33" s="672"/>
      <c r="DY33" s="672"/>
      <c r="DZ33" s="672"/>
      <c r="EA33" s="672"/>
      <c r="EB33" s="672"/>
      <c r="EC33" s="684"/>
    </row>
    <row r="34" spans="2:133" ht="11.25" customHeight="1" x14ac:dyDescent="0.15">
      <c r="B34" s="654" t="s">
        <v>321</v>
      </c>
      <c r="C34" s="655"/>
      <c r="D34" s="655"/>
      <c r="E34" s="655"/>
      <c r="F34" s="655"/>
      <c r="G34" s="655"/>
      <c r="H34" s="655"/>
      <c r="I34" s="655"/>
      <c r="J34" s="655"/>
      <c r="K34" s="655"/>
      <c r="L34" s="655"/>
      <c r="M34" s="655"/>
      <c r="N34" s="655"/>
      <c r="O34" s="655"/>
      <c r="P34" s="655"/>
      <c r="Q34" s="656"/>
      <c r="R34" s="657">
        <v>107588</v>
      </c>
      <c r="S34" s="658"/>
      <c r="T34" s="658"/>
      <c r="U34" s="658"/>
      <c r="V34" s="658"/>
      <c r="W34" s="658"/>
      <c r="X34" s="658"/>
      <c r="Y34" s="659"/>
      <c r="Z34" s="695">
        <v>0.5</v>
      </c>
      <c r="AA34" s="695"/>
      <c r="AB34" s="695"/>
      <c r="AC34" s="695"/>
      <c r="AD34" s="696" t="s">
        <v>266</v>
      </c>
      <c r="AE34" s="696"/>
      <c r="AF34" s="696"/>
      <c r="AG34" s="696"/>
      <c r="AH34" s="696"/>
      <c r="AI34" s="696"/>
      <c r="AJ34" s="696"/>
      <c r="AK34" s="696"/>
      <c r="AL34" s="660" t="s">
        <v>126</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322</v>
      </c>
      <c r="CE34" s="655"/>
      <c r="CF34" s="655"/>
      <c r="CG34" s="655"/>
      <c r="CH34" s="655"/>
      <c r="CI34" s="655"/>
      <c r="CJ34" s="655"/>
      <c r="CK34" s="655"/>
      <c r="CL34" s="655"/>
      <c r="CM34" s="655"/>
      <c r="CN34" s="655"/>
      <c r="CO34" s="655"/>
      <c r="CP34" s="655"/>
      <c r="CQ34" s="656"/>
      <c r="CR34" s="657">
        <v>2893007</v>
      </c>
      <c r="CS34" s="658"/>
      <c r="CT34" s="658"/>
      <c r="CU34" s="658"/>
      <c r="CV34" s="658"/>
      <c r="CW34" s="658"/>
      <c r="CX34" s="658"/>
      <c r="CY34" s="659"/>
      <c r="CZ34" s="660">
        <v>14.4</v>
      </c>
      <c r="DA34" s="672"/>
      <c r="DB34" s="672"/>
      <c r="DC34" s="673"/>
      <c r="DD34" s="663">
        <v>2312869</v>
      </c>
      <c r="DE34" s="658"/>
      <c r="DF34" s="658"/>
      <c r="DG34" s="658"/>
      <c r="DH34" s="658"/>
      <c r="DI34" s="658"/>
      <c r="DJ34" s="658"/>
      <c r="DK34" s="659"/>
      <c r="DL34" s="663">
        <v>1719446</v>
      </c>
      <c r="DM34" s="658"/>
      <c r="DN34" s="658"/>
      <c r="DO34" s="658"/>
      <c r="DP34" s="658"/>
      <c r="DQ34" s="658"/>
      <c r="DR34" s="658"/>
      <c r="DS34" s="658"/>
      <c r="DT34" s="658"/>
      <c r="DU34" s="658"/>
      <c r="DV34" s="659"/>
      <c r="DW34" s="660">
        <v>16</v>
      </c>
      <c r="DX34" s="672"/>
      <c r="DY34" s="672"/>
      <c r="DZ34" s="672"/>
      <c r="EA34" s="672"/>
      <c r="EB34" s="672"/>
      <c r="EC34" s="684"/>
    </row>
    <row r="35" spans="2:133" ht="11.25" customHeight="1" x14ac:dyDescent="0.15">
      <c r="B35" s="654" t="s">
        <v>323</v>
      </c>
      <c r="C35" s="655"/>
      <c r="D35" s="655"/>
      <c r="E35" s="655"/>
      <c r="F35" s="655"/>
      <c r="G35" s="655"/>
      <c r="H35" s="655"/>
      <c r="I35" s="655"/>
      <c r="J35" s="655"/>
      <c r="K35" s="655"/>
      <c r="L35" s="655"/>
      <c r="M35" s="655"/>
      <c r="N35" s="655"/>
      <c r="O35" s="655"/>
      <c r="P35" s="655"/>
      <c r="Q35" s="656"/>
      <c r="R35" s="657">
        <v>152530</v>
      </c>
      <c r="S35" s="658"/>
      <c r="T35" s="658"/>
      <c r="U35" s="658"/>
      <c r="V35" s="658"/>
      <c r="W35" s="658"/>
      <c r="X35" s="658"/>
      <c r="Y35" s="659"/>
      <c r="Z35" s="695">
        <v>0.7</v>
      </c>
      <c r="AA35" s="695"/>
      <c r="AB35" s="695"/>
      <c r="AC35" s="695"/>
      <c r="AD35" s="696" t="s">
        <v>126</v>
      </c>
      <c r="AE35" s="696"/>
      <c r="AF35" s="696"/>
      <c r="AG35" s="696"/>
      <c r="AH35" s="696"/>
      <c r="AI35" s="696"/>
      <c r="AJ35" s="696"/>
      <c r="AK35" s="696"/>
      <c r="AL35" s="660" t="s">
        <v>238</v>
      </c>
      <c r="AM35" s="661"/>
      <c r="AN35" s="661"/>
      <c r="AO35" s="697"/>
      <c r="AP35" s="222"/>
      <c r="AQ35" s="709" t="s">
        <v>324</v>
      </c>
      <c r="AR35" s="710"/>
      <c r="AS35" s="710"/>
      <c r="AT35" s="710"/>
      <c r="AU35" s="710"/>
      <c r="AV35" s="710"/>
      <c r="AW35" s="710"/>
      <c r="AX35" s="710"/>
      <c r="AY35" s="710"/>
      <c r="AZ35" s="710"/>
      <c r="BA35" s="710"/>
      <c r="BB35" s="710"/>
      <c r="BC35" s="710"/>
      <c r="BD35" s="710"/>
      <c r="BE35" s="710"/>
      <c r="BF35" s="711"/>
      <c r="BG35" s="709" t="s">
        <v>325</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326</v>
      </c>
      <c r="CE35" s="655"/>
      <c r="CF35" s="655"/>
      <c r="CG35" s="655"/>
      <c r="CH35" s="655"/>
      <c r="CI35" s="655"/>
      <c r="CJ35" s="655"/>
      <c r="CK35" s="655"/>
      <c r="CL35" s="655"/>
      <c r="CM35" s="655"/>
      <c r="CN35" s="655"/>
      <c r="CO35" s="655"/>
      <c r="CP35" s="655"/>
      <c r="CQ35" s="656"/>
      <c r="CR35" s="657">
        <v>249982</v>
      </c>
      <c r="CS35" s="670"/>
      <c r="CT35" s="670"/>
      <c r="CU35" s="670"/>
      <c r="CV35" s="670"/>
      <c r="CW35" s="670"/>
      <c r="CX35" s="670"/>
      <c r="CY35" s="671"/>
      <c r="CZ35" s="660">
        <v>1.2</v>
      </c>
      <c r="DA35" s="672"/>
      <c r="DB35" s="672"/>
      <c r="DC35" s="673"/>
      <c r="DD35" s="663">
        <v>183817</v>
      </c>
      <c r="DE35" s="670"/>
      <c r="DF35" s="670"/>
      <c r="DG35" s="670"/>
      <c r="DH35" s="670"/>
      <c r="DI35" s="670"/>
      <c r="DJ35" s="670"/>
      <c r="DK35" s="671"/>
      <c r="DL35" s="663">
        <v>170738</v>
      </c>
      <c r="DM35" s="670"/>
      <c r="DN35" s="670"/>
      <c r="DO35" s="670"/>
      <c r="DP35" s="670"/>
      <c r="DQ35" s="670"/>
      <c r="DR35" s="670"/>
      <c r="DS35" s="670"/>
      <c r="DT35" s="670"/>
      <c r="DU35" s="670"/>
      <c r="DV35" s="671"/>
      <c r="DW35" s="660">
        <v>1.6</v>
      </c>
      <c r="DX35" s="672"/>
      <c r="DY35" s="672"/>
      <c r="DZ35" s="672"/>
      <c r="EA35" s="672"/>
      <c r="EB35" s="672"/>
      <c r="EC35" s="684"/>
    </row>
    <row r="36" spans="2:133" ht="11.25" customHeight="1" x14ac:dyDescent="0.15">
      <c r="B36" s="654" t="s">
        <v>327</v>
      </c>
      <c r="C36" s="655"/>
      <c r="D36" s="655"/>
      <c r="E36" s="655"/>
      <c r="F36" s="655"/>
      <c r="G36" s="655"/>
      <c r="H36" s="655"/>
      <c r="I36" s="655"/>
      <c r="J36" s="655"/>
      <c r="K36" s="655"/>
      <c r="L36" s="655"/>
      <c r="M36" s="655"/>
      <c r="N36" s="655"/>
      <c r="O36" s="655"/>
      <c r="P36" s="655"/>
      <c r="Q36" s="656"/>
      <c r="R36" s="657">
        <v>1386962</v>
      </c>
      <c r="S36" s="658"/>
      <c r="T36" s="658"/>
      <c r="U36" s="658"/>
      <c r="V36" s="658"/>
      <c r="W36" s="658"/>
      <c r="X36" s="658"/>
      <c r="Y36" s="659"/>
      <c r="Z36" s="695">
        <v>6.5</v>
      </c>
      <c r="AA36" s="695"/>
      <c r="AB36" s="695"/>
      <c r="AC36" s="695"/>
      <c r="AD36" s="696" t="s">
        <v>126</v>
      </c>
      <c r="AE36" s="696"/>
      <c r="AF36" s="696"/>
      <c r="AG36" s="696"/>
      <c r="AH36" s="696"/>
      <c r="AI36" s="696"/>
      <c r="AJ36" s="696"/>
      <c r="AK36" s="696"/>
      <c r="AL36" s="660" t="s">
        <v>126</v>
      </c>
      <c r="AM36" s="661"/>
      <c r="AN36" s="661"/>
      <c r="AO36" s="697"/>
      <c r="AP36" s="222"/>
      <c r="AQ36" s="706" t="s">
        <v>328</v>
      </c>
      <c r="AR36" s="707"/>
      <c r="AS36" s="707"/>
      <c r="AT36" s="707"/>
      <c r="AU36" s="707"/>
      <c r="AV36" s="707"/>
      <c r="AW36" s="707"/>
      <c r="AX36" s="707"/>
      <c r="AY36" s="708"/>
      <c r="AZ36" s="712">
        <v>2994184</v>
      </c>
      <c r="BA36" s="713"/>
      <c r="BB36" s="713"/>
      <c r="BC36" s="713"/>
      <c r="BD36" s="713"/>
      <c r="BE36" s="713"/>
      <c r="BF36" s="714"/>
      <c r="BG36" s="715" t="s">
        <v>329</v>
      </c>
      <c r="BH36" s="716"/>
      <c r="BI36" s="716"/>
      <c r="BJ36" s="716"/>
      <c r="BK36" s="716"/>
      <c r="BL36" s="716"/>
      <c r="BM36" s="716"/>
      <c r="BN36" s="716"/>
      <c r="BO36" s="716"/>
      <c r="BP36" s="716"/>
      <c r="BQ36" s="716"/>
      <c r="BR36" s="716"/>
      <c r="BS36" s="716"/>
      <c r="BT36" s="716"/>
      <c r="BU36" s="717"/>
      <c r="BV36" s="712">
        <v>31352</v>
      </c>
      <c r="BW36" s="713"/>
      <c r="BX36" s="713"/>
      <c r="BY36" s="713"/>
      <c r="BZ36" s="713"/>
      <c r="CA36" s="713"/>
      <c r="CB36" s="714"/>
      <c r="CD36" s="654" t="s">
        <v>330</v>
      </c>
      <c r="CE36" s="655"/>
      <c r="CF36" s="655"/>
      <c r="CG36" s="655"/>
      <c r="CH36" s="655"/>
      <c r="CI36" s="655"/>
      <c r="CJ36" s="655"/>
      <c r="CK36" s="655"/>
      <c r="CL36" s="655"/>
      <c r="CM36" s="655"/>
      <c r="CN36" s="655"/>
      <c r="CO36" s="655"/>
      <c r="CP36" s="655"/>
      <c r="CQ36" s="656"/>
      <c r="CR36" s="657">
        <v>2030672</v>
      </c>
      <c r="CS36" s="658"/>
      <c r="CT36" s="658"/>
      <c r="CU36" s="658"/>
      <c r="CV36" s="658"/>
      <c r="CW36" s="658"/>
      <c r="CX36" s="658"/>
      <c r="CY36" s="659"/>
      <c r="CZ36" s="660">
        <v>10.1</v>
      </c>
      <c r="DA36" s="672"/>
      <c r="DB36" s="672"/>
      <c r="DC36" s="673"/>
      <c r="DD36" s="663">
        <v>1839170</v>
      </c>
      <c r="DE36" s="658"/>
      <c r="DF36" s="658"/>
      <c r="DG36" s="658"/>
      <c r="DH36" s="658"/>
      <c r="DI36" s="658"/>
      <c r="DJ36" s="658"/>
      <c r="DK36" s="659"/>
      <c r="DL36" s="663">
        <v>841154</v>
      </c>
      <c r="DM36" s="658"/>
      <c r="DN36" s="658"/>
      <c r="DO36" s="658"/>
      <c r="DP36" s="658"/>
      <c r="DQ36" s="658"/>
      <c r="DR36" s="658"/>
      <c r="DS36" s="658"/>
      <c r="DT36" s="658"/>
      <c r="DU36" s="658"/>
      <c r="DV36" s="659"/>
      <c r="DW36" s="660">
        <v>7.8</v>
      </c>
      <c r="DX36" s="672"/>
      <c r="DY36" s="672"/>
      <c r="DZ36" s="672"/>
      <c r="EA36" s="672"/>
      <c r="EB36" s="672"/>
      <c r="EC36" s="684"/>
    </row>
    <row r="37" spans="2:133" ht="11.25" customHeight="1" x14ac:dyDescent="0.15">
      <c r="B37" s="654" t="s">
        <v>331</v>
      </c>
      <c r="C37" s="655"/>
      <c r="D37" s="655"/>
      <c r="E37" s="655"/>
      <c r="F37" s="655"/>
      <c r="G37" s="655"/>
      <c r="H37" s="655"/>
      <c r="I37" s="655"/>
      <c r="J37" s="655"/>
      <c r="K37" s="655"/>
      <c r="L37" s="655"/>
      <c r="M37" s="655"/>
      <c r="N37" s="655"/>
      <c r="O37" s="655"/>
      <c r="P37" s="655"/>
      <c r="Q37" s="656"/>
      <c r="R37" s="657">
        <v>1524285</v>
      </c>
      <c r="S37" s="658"/>
      <c r="T37" s="658"/>
      <c r="U37" s="658"/>
      <c r="V37" s="658"/>
      <c r="W37" s="658"/>
      <c r="X37" s="658"/>
      <c r="Y37" s="659"/>
      <c r="Z37" s="695">
        <v>7.2</v>
      </c>
      <c r="AA37" s="695"/>
      <c r="AB37" s="695"/>
      <c r="AC37" s="695"/>
      <c r="AD37" s="696">
        <v>24</v>
      </c>
      <c r="AE37" s="696"/>
      <c r="AF37" s="696"/>
      <c r="AG37" s="696"/>
      <c r="AH37" s="696"/>
      <c r="AI37" s="696"/>
      <c r="AJ37" s="696"/>
      <c r="AK37" s="696"/>
      <c r="AL37" s="660">
        <v>0</v>
      </c>
      <c r="AM37" s="661"/>
      <c r="AN37" s="661"/>
      <c r="AO37" s="697"/>
      <c r="AQ37" s="690" t="s">
        <v>332</v>
      </c>
      <c r="AR37" s="691"/>
      <c r="AS37" s="691"/>
      <c r="AT37" s="691"/>
      <c r="AU37" s="691"/>
      <c r="AV37" s="691"/>
      <c r="AW37" s="691"/>
      <c r="AX37" s="691"/>
      <c r="AY37" s="692"/>
      <c r="AZ37" s="657">
        <v>741543</v>
      </c>
      <c r="BA37" s="658"/>
      <c r="BB37" s="658"/>
      <c r="BC37" s="658"/>
      <c r="BD37" s="670"/>
      <c r="BE37" s="670"/>
      <c r="BF37" s="693"/>
      <c r="BG37" s="654" t="s">
        <v>333</v>
      </c>
      <c r="BH37" s="655"/>
      <c r="BI37" s="655"/>
      <c r="BJ37" s="655"/>
      <c r="BK37" s="655"/>
      <c r="BL37" s="655"/>
      <c r="BM37" s="655"/>
      <c r="BN37" s="655"/>
      <c r="BO37" s="655"/>
      <c r="BP37" s="655"/>
      <c r="BQ37" s="655"/>
      <c r="BR37" s="655"/>
      <c r="BS37" s="655"/>
      <c r="BT37" s="655"/>
      <c r="BU37" s="656"/>
      <c r="BV37" s="657">
        <v>-19875</v>
      </c>
      <c r="BW37" s="658"/>
      <c r="BX37" s="658"/>
      <c r="BY37" s="658"/>
      <c r="BZ37" s="658"/>
      <c r="CA37" s="658"/>
      <c r="CB37" s="694"/>
      <c r="CD37" s="654" t="s">
        <v>334</v>
      </c>
      <c r="CE37" s="655"/>
      <c r="CF37" s="655"/>
      <c r="CG37" s="655"/>
      <c r="CH37" s="655"/>
      <c r="CI37" s="655"/>
      <c r="CJ37" s="655"/>
      <c r="CK37" s="655"/>
      <c r="CL37" s="655"/>
      <c r="CM37" s="655"/>
      <c r="CN37" s="655"/>
      <c r="CO37" s="655"/>
      <c r="CP37" s="655"/>
      <c r="CQ37" s="656"/>
      <c r="CR37" s="657">
        <v>280520</v>
      </c>
      <c r="CS37" s="670"/>
      <c r="CT37" s="670"/>
      <c r="CU37" s="670"/>
      <c r="CV37" s="670"/>
      <c r="CW37" s="670"/>
      <c r="CX37" s="670"/>
      <c r="CY37" s="671"/>
      <c r="CZ37" s="660">
        <v>1.4</v>
      </c>
      <c r="DA37" s="672"/>
      <c r="DB37" s="672"/>
      <c r="DC37" s="673"/>
      <c r="DD37" s="663">
        <v>272504</v>
      </c>
      <c r="DE37" s="670"/>
      <c r="DF37" s="670"/>
      <c r="DG37" s="670"/>
      <c r="DH37" s="670"/>
      <c r="DI37" s="670"/>
      <c r="DJ37" s="670"/>
      <c r="DK37" s="671"/>
      <c r="DL37" s="663">
        <v>9246</v>
      </c>
      <c r="DM37" s="670"/>
      <c r="DN37" s="670"/>
      <c r="DO37" s="670"/>
      <c r="DP37" s="670"/>
      <c r="DQ37" s="670"/>
      <c r="DR37" s="670"/>
      <c r="DS37" s="670"/>
      <c r="DT37" s="670"/>
      <c r="DU37" s="670"/>
      <c r="DV37" s="671"/>
      <c r="DW37" s="660">
        <v>0.1</v>
      </c>
      <c r="DX37" s="672"/>
      <c r="DY37" s="672"/>
      <c r="DZ37" s="672"/>
      <c r="EA37" s="672"/>
      <c r="EB37" s="672"/>
      <c r="EC37" s="684"/>
    </row>
    <row r="38" spans="2:133" ht="11.25" customHeight="1" x14ac:dyDescent="0.15">
      <c r="B38" s="654" t="s">
        <v>335</v>
      </c>
      <c r="C38" s="655"/>
      <c r="D38" s="655"/>
      <c r="E38" s="655"/>
      <c r="F38" s="655"/>
      <c r="G38" s="655"/>
      <c r="H38" s="655"/>
      <c r="I38" s="655"/>
      <c r="J38" s="655"/>
      <c r="K38" s="655"/>
      <c r="L38" s="655"/>
      <c r="M38" s="655"/>
      <c r="N38" s="655"/>
      <c r="O38" s="655"/>
      <c r="P38" s="655"/>
      <c r="Q38" s="656"/>
      <c r="R38" s="657">
        <v>1061062</v>
      </c>
      <c r="S38" s="658"/>
      <c r="T38" s="658"/>
      <c r="U38" s="658"/>
      <c r="V38" s="658"/>
      <c r="W38" s="658"/>
      <c r="X38" s="658"/>
      <c r="Y38" s="659"/>
      <c r="Z38" s="695">
        <v>5</v>
      </c>
      <c r="AA38" s="695"/>
      <c r="AB38" s="695"/>
      <c r="AC38" s="695"/>
      <c r="AD38" s="696" t="s">
        <v>238</v>
      </c>
      <c r="AE38" s="696"/>
      <c r="AF38" s="696"/>
      <c r="AG38" s="696"/>
      <c r="AH38" s="696"/>
      <c r="AI38" s="696"/>
      <c r="AJ38" s="696"/>
      <c r="AK38" s="696"/>
      <c r="AL38" s="660" t="s">
        <v>266</v>
      </c>
      <c r="AM38" s="661"/>
      <c r="AN38" s="661"/>
      <c r="AO38" s="697"/>
      <c r="AQ38" s="690" t="s">
        <v>336</v>
      </c>
      <c r="AR38" s="691"/>
      <c r="AS38" s="691"/>
      <c r="AT38" s="691"/>
      <c r="AU38" s="691"/>
      <c r="AV38" s="691"/>
      <c r="AW38" s="691"/>
      <c r="AX38" s="691"/>
      <c r="AY38" s="692"/>
      <c r="AZ38" s="657">
        <v>369781</v>
      </c>
      <c r="BA38" s="658"/>
      <c r="BB38" s="658"/>
      <c r="BC38" s="658"/>
      <c r="BD38" s="670"/>
      <c r="BE38" s="670"/>
      <c r="BF38" s="693"/>
      <c r="BG38" s="654" t="s">
        <v>337</v>
      </c>
      <c r="BH38" s="655"/>
      <c r="BI38" s="655"/>
      <c r="BJ38" s="655"/>
      <c r="BK38" s="655"/>
      <c r="BL38" s="655"/>
      <c r="BM38" s="655"/>
      <c r="BN38" s="655"/>
      <c r="BO38" s="655"/>
      <c r="BP38" s="655"/>
      <c r="BQ38" s="655"/>
      <c r="BR38" s="655"/>
      <c r="BS38" s="655"/>
      <c r="BT38" s="655"/>
      <c r="BU38" s="656"/>
      <c r="BV38" s="657">
        <v>5923</v>
      </c>
      <c r="BW38" s="658"/>
      <c r="BX38" s="658"/>
      <c r="BY38" s="658"/>
      <c r="BZ38" s="658"/>
      <c r="CA38" s="658"/>
      <c r="CB38" s="694"/>
      <c r="CD38" s="654" t="s">
        <v>338</v>
      </c>
      <c r="CE38" s="655"/>
      <c r="CF38" s="655"/>
      <c r="CG38" s="655"/>
      <c r="CH38" s="655"/>
      <c r="CI38" s="655"/>
      <c r="CJ38" s="655"/>
      <c r="CK38" s="655"/>
      <c r="CL38" s="655"/>
      <c r="CM38" s="655"/>
      <c r="CN38" s="655"/>
      <c r="CO38" s="655"/>
      <c r="CP38" s="655"/>
      <c r="CQ38" s="656"/>
      <c r="CR38" s="657">
        <v>1740312</v>
      </c>
      <c r="CS38" s="658"/>
      <c r="CT38" s="658"/>
      <c r="CU38" s="658"/>
      <c r="CV38" s="658"/>
      <c r="CW38" s="658"/>
      <c r="CX38" s="658"/>
      <c r="CY38" s="659"/>
      <c r="CZ38" s="660">
        <v>8.6</v>
      </c>
      <c r="DA38" s="672"/>
      <c r="DB38" s="672"/>
      <c r="DC38" s="673"/>
      <c r="DD38" s="663">
        <v>1435088</v>
      </c>
      <c r="DE38" s="658"/>
      <c r="DF38" s="658"/>
      <c r="DG38" s="658"/>
      <c r="DH38" s="658"/>
      <c r="DI38" s="658"/>
      <c r="DJ38" s="658"/>
      <c r="DK38" s="659"/>
      <c r="DL38" s="663">
        <v>1336085</v>
      </c>
      <c r="DM38" s="658"/>
      <c r="DN38" s="658"/>
      <c r="DO38" s="658"/>
      <c r="DP38" s="658"/>
      <c r="DQ38" s="658"/>
      <c r="DR38" s="658"/>
      <c r="DS38" s="658"/>
      <c r="DT38" s="658"/>
      <c r="DU38" s="658"/>
      <c r="DV38" s="659"/>
      <c r="DW38" s="660">
        <v>12.4</v>
      </c>
      <c r="DX38" s="672"/>
      <c r="DY38" s="672"/>
      <c r="DZ38" s="672"/>
      <c r="EA38" s="672"/>
      <c r="EB38" s="672"/>
      <c r="EC38" s="684"/>
    </row>
    <row r="39" spans="2:133" ht="11.25" customHeight="1" x14ac:dyDescent="0.15">
      <c r="B39" s="654" t="s">
        <v>339</v>
      </c>
      <c r="C39" s="655"/>
      <c r="D39" s="655"/>
      <c r="E39" s="655"/>
      <c r="F39" s="655"/>
      <c r="G39" s="655"/>
      <c r="H39" s="655"/>
      <c r="I39" s="655"/>
      <c r="J39" s="655"/>
      <c r="K39" s="655"/>
      <c r="L39" s="655"/>
      <c r="M39" s="655"/>
      <c r="N39" s="655"/>
      <c r="O39" s="655"/>
      <c r="P39" s="655"/>
      <c r="Q39" s="656"/>
      <c r="R39" s="657" t="s">
        <v>238</v>
      </c>
      <c r="S39" s="658"/>
      <c r="T39" s="658"/>
      <c r="U39" s="658"/>
      <c r="V39" s="658"/>
      <c r="W39" s="658"/>
      <c r="X39" s="658"/>
      <c r="Y39" s="659"/>
      <c r="Z39" s="695" t="s">
        <v>126</v>
      </c>
      <c r="AA39" s="695"/>
      <c r="AB39" s="695"/>
      <c r="AC39" s="695"/>
      <c r="AD39" s="696" t="s">
        <v>136</v>
      </c>
      <c r="AE39" s="696"/>
      <c r="AF39" s="696"/>
      <c r="AG39" s="696"/>
      <c r="AH39" s="696"/>
      <c r="AI39" s="696"/>
      <c r="AJ39" s="696"/>
      <c r="AK39" s="696"/>
      <c r="AL39" s="660" t="s">
        <v>238</v>
      </c>
      <c r="AM39" s="661"/>
      <c r="AN39" s="661"/>
      <c r="AO39" s="697"/>
      <c r="AQ39" s="690" t="s">
        <v>340</v>
      </c>
      <c r="AR39" s="691"/>
      <c r="AS39" s="691"/>
      <c r="AT39" s="691"/>
      <c r="AU39" s="691"/>
      <c r="AV39" s="691"/>
      <c r="AW39" s="691"/>
      <c r="AX39" s="691"/>
      <c r="AY39" s="692"/>
      <c r="AZ39" s="657">
        <v>79292</v>
      </c>
      <c r="BA39" s="658"/>
      <c r="BB39" s="658"/>
      <c r="BC39" s="658"/>
      <c r="BD39" s="670"/>
      <c r="BE39" s="670"/>
      <c r="BF39" s="693"/>
      <c r="BG39" s="654" t="s">
        <v>341</v>
      </c>
      <c r="BH39" s="655"/>
      <c r="BI39" s="655"/>
      <c r="BJ39" s="655"/>
      <c r="BK39" s="655"/>
      <c r="BL39" s="655"/>
      <c r="BM39" s="655"/>
      <c r="BN39" s="655"/>
      <c r="BO39" s="655"/>
      <c r="BP39" s="655"/>
      <c r="BQ39" s="655"/>
      <c r="BR39" s="655"/>
      <c r="BS39" s="655"/>
      <c r="BT39" s="655"/>
      <c r="BU39" s="656"/>
      <c r="BV39" s="657">
        <v>8715</v>
      </c>
      <c r="BW39" s="658"/>
      <c r="BX39" s="658"/>
      <c r="BY39" s="658"/>
      <c r="BZ39" s="658"/>
      <c r="CA39" s="658"/>
      <c r="CB39" s="694"/>
      <c r="CD39" s="654" t="s">
        <v>342</v>
      </c>
      <c r="CE39" s="655"/>
      <c r="CF39" s="655"/>
      <c r="CG39" s="655"/>
      <c r="CH39" s="655"/>
      <c r="CI39" s="655"/>
      <c r="CJ39" s="655"/>
      <c r="CK39" s="655"/>
      <c r="CL39" s="655"/>
      <c r="CM39" s="655"/>
      <c r="CN39" s="655"/>
      <c r="CO39" s="655"/>
      <c r="CP39" s="655"/>
      <c r="CQ39" s="656"/>
      <c r="CR39" s="657">
        <v>1273907</v>
      </c>
      <c r="CS39" s="670"/>
      <c r="CT39" s="670"/>
      <c r="CU39" s="670"/>
      <c r="CV39" s="670"/>
      <c r="CW39" s="670"/>
      <c r="CX39" s="670"/>
      <c r="CY39" s="671"/>
      <c r="CZ39" s="660">
        <v>6.3</v>
      </c>
      <c r="DA39" s="672"/>
      <c r="DB39" s="672"/>
      <c r="DC39" s="673"/>
      <c r="DD39" s="663">
        <v>1151998</v>
      </c>
      <c r="DE39" s="670"/>
      <c r="DF39" s="670"/>
      <c r="DG39" s="670"/>
      <c r="DH39" s="670"/>
      <c r="DI39" s="670"/>
      <c r="DJ39" s="670"/>
      <c r="DK39" s="671"/>
      <c r="DL39" s="663" t="s">
        <v>126</v>
      </c>
      <c r="DM39" s="670"/>
      <c r="DN39" s="670"/>
      <c r="DO39" s="670"/>
      <c r="DP39" s="670"/>
      <c r="DQ39" s="670"/>
      <c r="DR39" s="670"/>
      <c r="DS39" s="670"/>
      <c r="DT39" s="670"/>
      <c r="DU39" s="670"/>
      <c r="DV39" s="671"/>
      <c r="DW39" s="660" t="s">
        <v>136</v>
      </c>
      <c r="DX39" s="672"/>
      <c r="DY39" s="672"/>
      <c r="DZ39" s="672"/>
      <c r="EA39" s="672"/>
      <c r="EB39" s="672"/>
      <c r="EC39" s="684"/>
    </row>
    <row r="40" spans="2:133" ht="11.25" customHeight="1" x14ac:dyDescent="0.15">
      <c r="B40" s="654" t="s">
        <v>343</v>
      </c>
      <c r="C40" s="655"/>
      <c r="D40" s="655"/>
      <c r="E40" s="655"/>
      <c r="F40" s="655"/>
      <c r="G40" s="655"/>
      <c r="H40" s="655"/>
      <c r="I40" s="655"/>
      <c r="J40" s="655"/>
      <c r="K40" s="655"/>
      <c r="L40" s="655"/>
      <c r="M40" s="655"/>
      <c r="N40" s="655"/>
      <c r="O40" s="655"/>
      <c r="P40" s="655"/>
      <c r="Q40" s="656"/>
      <c r="R40" s="657">
        <v>209262</v>
      </c>
      <c r="S40" s="658"/>
      <c r="T40" s="658"/>
      <c r="U40" s="658"/>
      <c r="V40" s="658"/>
      <c r="W40" s="658"/>
      <c r="X40" s="658"/>
      <c r="Y40" s="659"/>
      <c r="Z40" s="695">
        <v>1</v>
      </c>
      <c r="AA40" s="695"/>
      <c r="AB40" s="695"/>
      <c r="AC40" s="695"/>
      <c r="AD40" s="696" t="s">
        <v>126</v>
      </c>
      <c r="AE40" s="696"/>
      <c r="AF40" s="696"/>
      <c r="AG40" s="696"/>
      <c r="AH40" s="696"/>
      <c r="AI40" s="696"/>
      <c r="AJ40" s="696"/>
      <c r="AK40" s="696"/>
      <c r="AL40" s="660" t="s">
        <v>126</v>
      </c>
      <c r="AM40" s="661"/>
      <c r="AN40" s="661"/>
      <c r="AO40" s="697"/>
      <c r="AQ40" s="690" t="s">
        <v>344</v>
      </c>
      <c r="AR40" s="691"/>
      <c r="AS40" s="691"/>
      <c r="AT40" s="691"/>
      <c r="AU40" s="691"/>
      <c r="AV40" s="691"/>
      <c r="AW40" s="691"/>
      <c r="AX40" s="691"/>
      <c r="AY40" s="692"/>
      <c r="AZ40" s="657">
        <v>63256</v>
      </c>
      <c r="BA40" s="658"/>
      <c r="BB40" s="658"/>
      <c r="BC40" s="658"/>
      <c r="BD40" s="670"/>
      <c r="BE40" s="670"/>
      <c r="BF40" s="693"/>
      <c r="BG40" s="698" t="s">
        <v>345</v>
      </c>
      <c r="BH40" s="699"/>
      <c r="BI40" s="699"/>
      <c r="BJ40" s="699"/>
      <c r="BK40" s="699"/>
      <c r="BL40" s="223"/>
      <c r="BM40" s="655" t="s">
        <v>346</v>
      </c>
      <c r="BN40" s="655"/>
      <c r="BO40" s="655"/>
      <c r="BP40" s="655"/>
      <c r="BQ40" s="655"/>
      <c r="BR40" s="655"/>
      <c r="BS40" s="655"/>
      <c r="BT40" s="655"/>
      <c r="BU40" s="656"/>
      <c r="BV40" s="657">
        <v>82</v>
      </c>
      <c r="BW40" s="658"/>
      <c r="BX40" s="658"/>
      <c r="BY40" s="658"/>
      <c r="BZ40" s="658"/>
      <c r="CA40" s="658"/>
      <c r="CB40" s="694"/>
      <c r="CD40" s="654" t="s">
        <v>347</v>
      </c>
      <c r="CE40" s="655"/>
      <c r="CF40" s="655"/>
      <c r="CG40" s="655"/>
      <c r="CH40" s="655"/>
      <c r="CI40" s="655"/>
      <c r="CJ40" s="655"/>
      <c r="CK40" s="655"/>
      <c r="CL40" s="655"/>
      <c r="CM40" s="655"/>
      <c r="CN40" s="655"/>
      <c r="CO40" s="655"/>
      <c r="CP40" s="655"/>
      <c r="CQ40" s="656"/>
      <c r="CR40" s="657">
        <v>580075</v>
      </c>
      <c r="CS40" s="658"/>
      <c r="CT40" s="658"/>
      <c r="CU40" s="658"/>
      <c r="CV40" s="658"/>
      <c r="CW40" s="658"/>
      <c r="CX40" s="658"/>
      <c r="CY40" s="659"/>
      <c r="CZ40" s="660">
        <v>2.9</v>
      </c>
      <c r="DA40" s="672"/>
      <c r="DB40" s="672"/>
      <c r="DC40" s="673"/>
      <c r="DD40" s="663">
        <v>573075</v>
      </c>
      <c r="DE40" s="658"/>
      <c r="DF40" s="658"/>
      <c r="DG40" s="658"/>
      <c r="DH40" s="658"/>
      <c r="DI40" s="658"/>
      <c r="DJ40" s="658"/>
      <c r="DK40" s="659"/>
      <c r="DL40" s="663">
        <v>206227</v>
      </c>
      <c r="DM40" s="658"/>
      <c r="DN40" s="658"/>
      <c r="DO40" s="658"/>
      <c r="DP40" s="658"/>
      <c r="DQ40" s="658"/>
      <c r="DR40" s="658"/>
      <c r="DS40" s="658"/>
      <c r="DT40" s="658"/>
      <c r="DU40" s="658"/>
      <c r="DV40" s="659"/>
      <c r="DW40" s="660">
        <v>1.9</v>
      </c>
      <c r="DX40" s="672"/>
      <c r="DY40" s="672"/>
      <c r="DZ40" s="672"/>
      <c r="EA40" s="672"/>
      <c r="EB40" s="672"/>
      <c r="EC40" s="684"/>
    </row>
    <row r="41" spans="2:133" ht="11.25" customHeight="1" x14ac:dyDescent="0.15">
      <c r="B41" s="638" t="s">
        <v>348</v>
      </c>
      <c r="C41" s="639"/>
      <c r="D41" s="639"/>
      <c r="E41" s="639"/>
      <c r="F41" s="639"/>
      <c r="G41" s="639"/>
      <c r="H41" s="639"/>
      <c r="I41" s="639"/>
      <c r="J41" s="639"/>
      <c r="K41" s="639"/>
      <c r="L41" s="639"/>
      <c r="M41" s="639"/>
      <c r="N41" s="639"/>
      <c r="O41" s="639"/>
      <c r="P41" s="639"/>
      <c r="Q41" s="640"/>
      <c r="R41" s="641">
        <v>21305861</v>
      </c>
      <c r="S41" s="682"/>
      <c r="T41" s="682"/>
      <c r="U41" s="682"/>
      <c r="V41" s="682"/>
      <c r="W41" s="682"/>
      <c r="X41" s="682"/>
      <c r="Y41" s="685"/>
      <c r="Z41" s="686">
        <v>100</v>
      </c>
      <c r="AA41" s="686"/>
      <c r="AB41" s="686"/>
      <c r="AC41" s="686"/>
      <c r="AD41" s="687">
        <v>10545759</v>
      </c>
      <c r="AE41" s="687"/>
      <c r="AF41" s="687"/>
      <c r="AG41" s="687"/>
      <c r="AH41" s="687"/>
      <c r="AI41" s="687"/>
      <c r="AJ41" s="687"/>
      <c r="AK41" s="687"/>
      <c r="AL41" s="644">
        <v>100</v>
      </c>
      <c r="AM41" s="688"/>
      <c r="AN41" s="688"/>
      <c r="AO41" s="689"/>
      <c r="AQ41" s="690" t="s">
        <v>349</v>
      </c>
      <c r="AR41" s="691"/>
      <c r="AS41" s="691"/>
      <c r="AT41" s="691"/>
      <c r="AU41" s="691"/>
      <c r="AV41" s="691"/>
      <c r="AW41" s="691"/>
      <c r="AX41" s="691"/>
      <c r="AY41" s="692"/>
      <c r="AZ41" s="657">
        <v>323882</v>
      </c>
      <c r="BA41" s="658"/>
      <c r="BB41" s="658"/>
      <c r="BC41" s="658"/>
      <c r="BD41" s="670"/>
      <c r="BE41" s="670"/>
      <c r="BF41" s="693"/>
      <c r="BG41" s="698"/>
      <c r="BH41" s="699"/>
      <c r="BI41" s="699"/>
      <c r="BJ41" s="699"/>
      <c r="BK41" s="699"/>
      <c r="BL41" s="223"/>
      <c r="BM41" s="655" t="s">
        <v>350</v>
      </c>
      <c r="BN41" s="655"/>
      <c r="BO41" s="655"/>
      <c r="BP41" s="655"/>
      <c r="BQ41" s="655"/>
      <c r="BR41" s="655"/>
      <c r="BS41" s="655"/>
      <c r="BT41" s="655"/>
      <c r="BU41" s="656"/>
      <c r="BV41" s="657" t="s">
        <v>238</v>
      </c>
      <c r="BW41" s="658"/>
      <c r="BX41" s="658"/>
      <c r="BY41" s="658"/>
      <c r="BZ41" s="658"/>
      <c r="CA41" s="658"/>
      <c r="CB41" s="694"/>
      <c r="CD41" s="654" t="s">
        <v>351</v>
      </c>
      <c r="CE41" s="655"/>
      <c r="CF41" s="655"/>
      <c r="CG41" s="655"/>
      <c r="CH41" s="655"/>
      <c r="CI41" s="655"/>
      <c r="CJ41" s="655"/>
      <c r="CK41" s="655"/>
      <c r="CL41" s="655"/>
      <c r="CM41" s="655"/>
      <c r="CN41" s="655"/>
      <c r="CO41" s="655"/>
      <c r="CP41" s="655"/>
      <c r="CQ41" s="656"/>
      <c r="CR41" s="657" t="s">
        <v>136</v>
      </c>
      <c r="CS41" s="670"/>
      <c r="CT41" s="670"/>
      <c r="CU41" s="670"/>
      <c r="CV41" s="670"/>
      <c r="CW41" s="670"/>
      <c r="CX41" s="670"/>
      <c r="CY41" s="671"/>
      <c r="CZ41" s="660" t="s">
        <v>266</v>
      </c>
      <c r="DA41" s="672"/>
      <c r="DB41" s="672"/>
      <c r="DC41" s="673"/>
      <c r="DD41" s="663" t="s">
        <v>126</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352</v>
      </c>
      <c r="AR42" s="703"/>
      <c r="AS42" s="703"/>
      <c r="AT42" s="703"/>
      <c r="AU42" s="703"/>
      <c r="AV42" s="703"/>
      <c r="AW42" s="703"/>
      <c r="AX42" s="703"/>
      <c r="AY42" s="704"/>
      <c r="AZ42" s="641">
        <v>1416430</v>
      </c>
      <c r="BA42" s="682"/>
      <c r="BB42" s="682"/>
      <c r="BC42" s="682"/>
      <c r="BD42" s="642"/>
      <c r="BE42" s="642"/>
      <c r="BF42" s="705"/>
      <c r="BG42" s="700"/>
      <c r="BH42" s="701"/>
      <c r="BI42" s="701"/>
      <c r="BJ42" s="701"/>
      <c r="BK42" s="701"/>
      <c r="BL42" s="224"/>
      <c r="BM42" s="639" t="s">
        <v>353</v>
      </c>
      <c r="BN42" s="639"/>
      <c r="BO42" s="639"/>
      <c r="BP42" s="639"/>
      <c r="BQ42" s="639"/>
      <c r="BR42" s="639"/>
      <c r="BS42" s="639"/>
      <c r="BT42" s="639"/>
      <c r="BU42" s="640"/>
      <c r="BV42" s="641">
        <v>334</v>
      </c>
      <c r="BW42" s="682"/>
      <c r="BX42" s="682"/>
      <c r="BY42" s="682"/>
      <c r="BZ42" s="682"/>
      <c r="CA42" s="682"/>
      <c r="CB42" s="683"/>
      <c r="CD42" s="654" t="s">
        <v>354</v>
      </c>
      <c r="CE42" s="655"/>
      <c r="CF42" s="655"/>
      <c r="CG42" s="655"/>
      <c r="CH42" s="655"/>
      <c r="CI42" s="655"/>
      <c r="CJ42" s="655"/>
      <c r="CK42" s="655"/>
      <c r="CL42" s="655"/>
      <c r="CM42" s="655"/>
      <c r="CN42" s="655"/>
      <c r="CO42" s="655"/>
      <c r="CP42" s="655"/>
      <c r="CQ42" s="656"/>
      <c r="CR42" s="657">
        <v>1991550</v>
      </c>
      <c r="CS42" s="670"/>
      <c r="CT42" s="670"/>
      <c r="CU42" s="670"/>
      <c r="CV42" s="670"/>
      <c r="CW42" s="670"/>
      <c r="CX42" s="670"/>
      <c r="CY42" s="671"/>
      <c r="CZ42" s="660">
        <v>9.9</v>
      </c>
      <c r="DA42" s="672"/>
      <c r="DB42" s="672"/>
      <c r="DC42" s="673"/>
      <c r="DD42" s="663">
        <v>475746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355</v>
      </c>
      <c r="CD43" s="654" t="s">
        <v>356</v>
      </c>
      <c r="CE43" s="655"/>
      <c r="CF43" s="655"/>
      <c r="CG43" s="655"/>
      <c r="CH43" s="655"/>
      <c r="CI43" s="655"/>
      <c r="CJ43" s="655"/>
      <c r="CK43" s="655"/>
      <c r="CL43" s="655"/>
      <c r="CM43" s="655"/>
      <c r="CN43" s="655"/>
      <c r="CO43" s="655"/>
      <c r="CP43" s="655"/>
      <c r="CQ43" s="656"/>
      <c r="CR43" s="657">
        <v>72820</v>
      </c>
      <c r="CS43" s="670"/>
      <c r="CT43" s="670"/>
      <c r="CU43" s="670"/>
      <c r="CV43" s="670"/>
      <c r="CW43" s="670"/>
      <c r="CX43" s="670"/>
      <c r="CY43" s="671"/>
      <c r="CZ43" s="660">
        <v>0.4</v>
      </c>
      <c r="DA43" s="672"/>
      <c r="DB43" s="672"/>
      <c r="DC43" s="673"/>
      <c r="DD43" s="663">
        <v>72820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357</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304</v>
      </c>
      <c r="CE44" s="677"/>
      <c r="CF44" s="654" t="s">
        <v>358</v>
      </c>
      <c r="CG44" s="655"/>
      <c r="CH44" s="655"/>
      <c r="CI44" s="655"/>
      <c r="CJ44" s="655"/>
      <c r="CK44" s="655"/>
      <c r="CL44" s="655"/>
      <c r="CM44" s="655"/>
      <c r="CN44" s="655"/>
      <c r="CO44" s="655"/>
      <c r="CP44" s="655"/>
      <c r="CQ44" s="656"/>
      <c r="CR44" s="657">
        <v>1991550</v>
      </c>
      <c r="CS44" s="658"/>
      <c r="CT44" s="658"/>
      <c r="CU44" s="658"/>
      <c r="CV44" s="658"/>
      <c r="CW44" s="658"/>
      <c r="CX44" s="658"/>
      <c r="CY44" s="659"/>
      <c r="CZ44" s="660">
        <v>9.9</v>
      </c>
      <c r="DA44" s="661"/>
      <c r="DB44" s="661"/>
      <c r="DC44" s="662"/>
      <c r="DD44" s="663">
        <v>475746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359</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360</v>
      </c>
      <c r="CG45" s="655"/>
      <c r="CH45" s="655"/>
      <c r="CI45" s="655"/>
      <c r="CJ45" s="655"/>
      <c r="CK45" s="655"/>
      <c r="CL45" s="655"/>
      <c r="CM45" s="655"/>
      <c r="CN45" s="655"/>
      <c r="CO45" s="655"/>
      <c r="CP45" s="655"/>
      <c r="CQ45" s="656"/>
      <c r="CR45" s="657">
        <v>626835</v>
      </c>
      <c r="CS45" s="670"/>
      <c r="CT45" s="670"/>
      <c r="CU45" s="670"/>
      <c r="CV45" s="670"/>
      <c r="CW45" s="670"/>
      <c r="CX45" s="670"/>
      <c r="CY45" s="671"/>
      <c r="CZ45" s="660">
        <v>3.1</v>
      </c>
      <c r="DA45" s="672"/>
      <c r="DB45" s="672"/>
      <c r="DC45" s="673"/>
      <c r="DD45" s="663">
        <v>47554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361</v>
      </c>
      <c r="CG46" s="655"/>
      <c r="CH46" s="655"/>
      <c r="CI46" s="655"/>
      <c r="CJ46" s="655"/>
      <c r="CK46" s="655"/>
      <c r="CL46" s="655"/>
      <c r="CM46" s="655"/>
      <c r="CN46" s="655"/>
      <c r="CO46" s="655"/>
      <c r="CP46" s="655"/>
      <c r="CQ46" s="656"/>
      <c r="CR46" s="657">
        <v>1340791</v>
      </c>
      <c r="CS46" s="658"/>
      <c r="CT46" s="658"/>
      <c r="CU46" s="658"/>
      <c r="CV46" s="658"/>
      <c r="CW46" s="658"/>
      <c r="CX46" s="658"/>
      <c r="CY46" s="659"/>
      <c r="CZ46" s="660">
        <v>6.7</v>
      </c>
      <c r="DA46" s="661"/>
      <c r="DB46" s="661"/>
      <c r="DC46" s="662"/>
      <c r="DD46" s="663">
        <v>419122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362</v>
      </c>
      <c r="CG47" s="655"/>
      <c r="CH47" s="655"/>
      <c r="CI47" s="655"/>
      <c r="CJ47" s="655"/>
      <c r="CK47" s="655"/>
      <c r="CL47" s="655"/>
      <c r="CM47" s="655"/>
      <c r="CN47" s="655"/>
      <c r="CO47" s="655"/>
      <c r="CP47" s="655"/>
      <c r="CQ47" s="656"/>
      <c r="CR47" s="657" t="s">
        <v>238</v>
      </c>
      <c r="CS47" s="670"/>
      <c r="CT47" s="670"/>
      <c r="CU47" s="670"/>
      <c r="CV47" s="670"/>
      <c r="CW47" s="670"/>
      <c r="CX47" s="670"/>
      <c r="CY47" s="671"/>
      <c r="CZ47" s="660" t="s">
        <v>238</v>
      </c>
      <c r="DA47" s="672"/>
      <c r="DB47" s="672"/>
      <c r="DC47" s="673"/>
      <c r="DD47" s="663" t="s">
        <v>238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363</v>
      </c>
      <c r="CG48" s="655"/>
      <c r="CH48" s="655"/>
      <c r="CI48" s="655"/>
      <c r="CJ48" s="655"/>
      <c r="CK48" s="655"/>
      <c r="CL48" s="655"/>
      <c r="CM48" s="655"/>
      <c r="CN48" s="655"/>
      <c r="CO48" s="655"/>
      <c r="CP48" s="655"/>
      <c r="CQ48" s="656"/>
      <c r="CR48" s="657" t="s">
        <v>126</v>
      </c>
      <c r="CS48" s="658"/>
      <c r="CT48" s="658"/>
      <c r="CU48" s="658"/>
      <c r="CV48" s="658"/>
      <c r="CW48" s="658"/>
      <c r="CX48" s="658"/>
      <c r="CY48" s="659"/>
      <c r="CZ48" s="660" t="s">
        <v>126</v>
      </c>
      <c r="DA48" s="661"/>
      <c r="DB48" s="661"/>
      <c r="DC48" s="662"/>
      <c r="DD48" s="663" t="s">
        <v>238</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364</v>
      </c>
      <c r="CE49" s="639"/>
      <c r="CF49" s="639"/>
      <c r="CG49" s="639"/>
      <c r="CH49" s="639"/>
      <c r="CI49" s="639"/>
      <c r="CJ49" s="639"/>
      <c r="CK49" s="639"/>
      <c r="CL49" s="639"/>
      <c r="CM49" s="639"/>
      <c r="CN49" s="639"/>
      <c r="CO49" s="639"/>
      <c r="CP49" s="639"/>
      <c r="CQ49" s="640"/>
      <c r="CR49" s="641">
        <v>20147778</v>
      </c>
      <c r="CS49" s="642"/>
      <c r="CT49" s="642"/>
      <c r="CU49" s="642"/>
      <c r="CV49" s="642"/>
      <c r="CW49" s="642"/>
      <c r="CX49" s="642"/>
      <c r="CY49" s="643"/>
      <c r="CZ49" s="644">
        <v>100</v>
      </c>
      <c r="DA49" s="645"/>
      <c r="DB49" s="645"/>
      <c r="DC49" s="646"/>
      <c r="DD49" s="647">
        <v>14032694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pDGBJ7yhUxlOvhNegJCV1vclLupmVkXnGAGWZFH46WIivsc6RP+FKSGyeLQ2RwvM0utP46L/pG0x4eYMzBH5Wg==" saltValue="QVVwZTnstj6kgmFS2qdd0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365</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366</v>
      </c>
      <c r="DK2" s="1128"/>
      <c r="DL2" s="1128"/>
      <c r="DM2" s="1128"/>
      <c r="DN2" s="1128"/>
      <c r="DO2" s="1129"/>
      <c r="DP2" s="228"/>
      <c r="DQ2" s="1127" t="s">
        <v>367</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368</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369</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370</v>
      </c>
      <c r="B5" s="1032"/>
      <c r="C5" s="1032"/>
      <c r="D5" s="1032"/>
      <c r="E5" s="1032"/>
      <c r="F5" s="1032"/>
      <c r="G5" s="1032"/>
      <c r="H5" s="1032"/>
      <c r="I5" s="1032"/>
      <c r="J5" s="1032"/>
      <c r="K5" s="1032"/>
      <c r="L5" s="1032"/>
      <c r="M5" s="1032"/>
      <c r="N5" s="1032"/>
      <c r="O5" s="1032"/>
      <c r="P5" s="1033"/>
      <c r="Q5" s="1037" t="s">
        <v>371</v>
      </c>
      <c r="R5" s="1038"/>
      <c r="S5" s="1038"/>
      <c r="T5" s="1038"/>
      <c r="U5" s="1039"/>
      <c r="V5" s="1037" t="s">
        <v>372</v>
      </c>
      <c r="W5" s="1038"/>
      <c r="X5" s="1038"/>
      <c r="Y5" s="1038"/>
      <c r="Z5" s="1039"/>
      <c r="AA5" s="1037" t="s">
        <v>373</v>
      </c>
      <c r="AB5" s="1038"/>
      <c r="AC5" s="1038"/>
      <c r="AD5" s="1038"/>
      <c r="AE5" s="1038"/>
      <c r="AF5" s="1130" t="s">
        <v>374</v>
      </c>
      <c r="AG5" s="1038"/>
      <c r="AH5" s="1038"/>
      <c r="AI5" s="1038"/>
      <c r="AJ5" s="1051"/>
      <c r="AK5" s="1038" t="s">
        <v>375</v>
      </c>
      <c r="AL5" s="1038"/>
      <c r="AM5" s="1038"/>
      <c r="AN5" s="1038"/>
      <c r="AO5" s="1039"/>
      <c r="AP5" s="1037" t="s">
        <v>376</v>
      </c>
      <c r="AQ5" s="1038"/>
      <c r="AR5" s="1038"/>
      <c r="AS5" s="1038"/>
      <c r="AT5" s="1039"/>
      <c r="AU5" s="1037" t="s">
        <v>377</v>
      </c>
      <c r="AV5" s="1038"/>
      <c r="AW5" s="1038"/>
      <c r="AX5" s="1038"/>
      <c r="AY5" s="1051"/>
      <c r="AZ5" s="232"/>
      <c r="BA5" s="232"/>
      <c r="BB5" s="232"/>
      <c r="BC5" s="232"/>
      <c r="BD5" s="232"/>
      <c r="BE5" s="233"/>
      <c r="BF5" s="233"/>
      <c r="BG5" s="233"/>
      <c r="BH5" s="233"/>
      <c r="BI5" s="233"/>
      <c r="BJ5" s="233"/>
      <c r="BK5" s="233"/>
      <c r="BL5" s="233"/>
      <c r="BM5" s="233"/>
      <c r="BN5" s="233"/>
      <c r="BO5" s="233"/>
      <c r="BP5" s="233"/>
      <c r="BQ5" s="1031" t="s">
        <v>378</v>
      </c>
      <c r="BR5" s="1032"/>
      <c r="BS5" s="1032"/>
      <c r="BT5" s="1032"/>
      <c r="BU5" s="1032"/>
      <c r="BV5" s="1032"/>
      <c r="BW5" s="1032"/>
      <c r="BX5" s="1032"/>
      <c r="BY5" s="1032"/>
      <c r="BZ5" s="1032"/>
      <c r="CA5" s="1032"/>
      <c r="CB5" s="1032"/>
      <c r="CC5" s="1032"/>
      <c r="CD5" s="1032"/>
      <c r="CE5" s="1032"/>
      <c r="CF5" s="1032"/>
      <c r="CG5" s="1033"/>
      <c r="CH5" s="1037" t="s">
        <v>379</v>
      </c>
      <c r="CI5" s="1038"/>
      <c r="CJ5" s="1038"/>
      <c r="CK5" s="1038"/>
      <c r="CL5" s="1039"/>
      <c r="CM5" s="1037" t="s">
        <v>380</v>
      </c>
      <c r="CN5" s="1038"/>
      <c r="CO5" s="1038"/>
      <c r="CP5" s="1038"/>
      <c r="CQ5" s="1039"/>
      <c r="CR5" s="1037" t="s">
        <v>381</v>
      </c>
      <c r="CS5" s="1038"/>
      <c r="CT5" s="1038"/>
      <c r="CU5" s="1038"/>
      <c r="CV5" s="1039"/>
      <c r="CW5" s="1037" t="s">
        <v>382</v>
      </c>
      <c r="CX5" s="1038"/>
      <c r="CY5" s="1038"/>
      <c r="CZ5" s="1038"/>
      <c r="DA5" s="1039"/>
      <c r="DB5" s="1037" t="s">
        <v>383</v>
      </c>
      <c r="DC5" s="1038"/>
      <c r="DD5" s="1038"/>
      <c r="DE5" s="1038"/>
      <c r="DF5" s="1039"/>
      <c r="DG5" s="1120" t="s">
        <v>384</v>
      </c>
      <c r="DH5" s="1121"/>
      <c r="DI5" s="1121"/>
      <c r="DJ5" s="1121"/>
      <c r="DK5" s="1122"/>
      <c r="DL5" s="1120" t="s">
        <v>385</v>
      </c>
      <c r="DM5" s="1121"/>
      <c r="DN5" s="1121"/>
      <c r="DO5" s="1121"/>
      <c r="DP5" s="1122"/>
      <c r="DQ5" s="1037" t="s">
        <v>386</v>
      </c>
      <c r="DR5" s="1038"/>
      <c r="DS5" s="1038"/>
      <c r="DT5" s="1038"/>
      <c r="DU5" s="1039"/>
      <c r="DV5" s="1037" t="s">
        <v>377</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387</v>
      </c>
      <c r="C7" s="1084"/>
      <c r="D7" s="1084"/>
      <c r="E7" s="1084"/>
      <c r="F7" s="1084"/>
      <c r="G7" s="1084"/>
      <c r="H7" s="1084"/>
      <c r="I7" s="1084"/>
      <c r="J7" s="1084"/>
      <c r="K7" s="1084"/>
      <c r="L7" s="1084"/>
      <c r="M7" s="1084"/>
      <c r="N7" s="1084"/>
      <c r="O7" s="1084"/>
      <c r="P7" s="1085"/>
      <c r="Q7" s="1138">
        <v>21316</v>
      </c>
      <c r="R7" s="1139"/>
      <c r="S7" s="1139"/>
      <c r="T7" s="1139"/>
      <c r="U7" s="1139"/>
      <c r="V7" s="1139">
        <v>20158</v>
      </c>
      <c r="W7" s="1139"/>
      <c r="X7" s="1139"/>
      <c r="Y7" s="1139"/>
      <c r="Z7" s="1139"/>
      <c r="AA7" s="1139">
        <v>1158</v>
      </c>
      <c r="AB7" s="1139"/>
      <c r="AC7" s="1139"/>
      <c r="AD7" s="1139"/>
      <c r="AE7" s="1140"/>
      <c r="AF7" s="1141">
        <v>994</v>
      </c>
      <c r="AG7" s="1142"/>
      <c r="AH7" s="1142"/>
      <c r="AI7" s="1142"/>
      <c r="AJ7" s="1143"/>
      <c r="AK7" s="1144">
        <v>17</v>
      </c>
      <c r="AL7" s="1145"/>
      <c r="AM7" s="1145"/>
      <c r="AN7" s="1145"/>
      <c r="AO7" s="1145"/>
      <c r="AP7" s="1145">
        <v>22803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584</v>
      </c>
      <c r="BT7" s="1136"/>
      <c r="BU7" s="1136"/>
      <c r="BV7" s="1136"/>
      <c r="BW7" s="1136"/>
      <c r="BX7" s="1136"/>
      <c r="BY7" s="1136"/>
      <c r="BZ7" s="1136"/>
      <c r="CA7" s="1136"/>
      <c r="CB7" s="1136"/>
      <c r="CC7" s="1136"/>
      <c r="CD7" s="1136"/>
      <c r="CE7" s="1136"/>
      <c r="CF7" s="1136"/>
      <c r="CG7" s="1148"/>
      <c r="CH7" s="1132">
        <v>1</v>
      </c>
      <c r="CI7" s="1133"/>
      <c r="CJ7" s="1133"/>
      <c r="CK7" s="1133"/>
      <c r="CL7" s="1134"/>
      <c r="CM7" s="1132">
        <v>17</v>
      </c>
      <c r="CN7" s="1133"/>
      <c r="CO7" s="1133"/>
      <c r="CP7" s="1133"/>
      <c r="CQ7" s="1134"/>
      <c r="CR7" s="1132">
        <v>5</v>
      </c>
      <c r="CS7" s="1133"/>
      <c r="CT7" s="1133"/>
      <c r="CU7" s="1133"/>
      <c r="CV7" s="1134"/>
      <c r="CW7" s="1132">
        <v>0</v>
      </c>
      <c r="CX7" s="1133"/>
      <c r="CY7" s="1133"/>
      <c r="CZ7" s="1133"/>
      <c r="DA7" s="1134"/>
      <c r="DB7" s="1132" t="s">
        <v>576</v>
      </c>
      <c r="DC7" s="1133"/>
      <c r="DD7" s="1133"/>
      <c r="DE7" s="1133"/>
      <c r="DF7" s="1134"/>
      <c r="DG7" s="1132" t="s">
        <v>575</v>
      </c>
      <c r="DH7" s="1133"/>
      <c r="DI7" s="1133"/>
      <c r="DJ7" s="1133"/>
      <c r="DK7" s="1134"/>
      <c r="DL7" s="1132" t="s">
        <v>575</v>
      </c>
      <c r="DM7" s="1133"/>
      <c r="DN7" s="1133"/>
      <c r="DO7" s="1133"/>
      <c r="DP7" s="1134"/>
      <c r="DQ7" s="1132" t="s">
        <v>575</v>
      </c>
      <c r="DR7" s="1133"/>
      <c r="DS7" s="1133"/>
      <c r="DT7" s="1133"/>
      <c r="DU7" s="1134"/>
      <c r="DV7" s="1135"/>
      <c r="DW7" s="1136"/>
      <c r="DX7" s="1136"/>
      <c r="DY7" s="1136"/>
      <c r="DZ7" s="1137"/>
      <c r="EA7" s="234"/>
    </row>
    <row r="8" spans="1:131" s="235" customFormat="1" ht="26.25" customHeight="1" x14ac:dyDescent="0.15">
      <c r="A8" s="238">
        <v>2</v>
      </c>
      <c r="B8" s="1066" t="s">
        <v>388</v>
      </c>
      <c r="C8" s="1067"/>
      <c r="D8" s="1067"/>
      <c r="E8" s="1067"/>
      <c r="F8" s="1067"/>
      <c r="G8" s="1067"/>
      <c r="H8" s="1067"/>
      <c r="I8" s="1067"/>
      <c r="J8" s="1067"/>
      <c r="K8" s="1067"/>
      <c r="L8" s="1067"/>
      <c r="M8" s="1067"/>
      <c r="N8" s="1067"/>
      <c r="O8" s="1067"/>
      <c r="P8" s="1068"/>
      <c r="Q8" s="1074">
        <v>8</v>
      </c>
      <c r="R8" s="1075"/>
      <c r="S8" s="1075"/>
      <c r="T8" s="1075"/>
      <c r="U8" s="1075"/>
      <c r="V8" s="1075">
        <v>8</v>
      </c>
      <c r="W8" s="1075"/>
      <c r="X8" s="1075"/>
      <c r="Y8" s="1075"/>
      <c r="Z8" s="1075"/>
      <c r="AA8" s="1075" t="s">
        <v>576</v>
      </c>
      <c r="AB8" s="1075"/>
      <c r="AC8" s="1075"/>
      <c r="AD8" s="1075"/>
      <c r="AE8" s="1076"/>
      <c r="AF8" s="1071">
        <v>0</v>
      </c>
      <c r="AG8" s="1072"/>
      <c r="AH8" s="1072"/>
      <c r="AI8" s="1072"/>
      <c r="AJ8" s="1073"/>
      <c r="AK8" s="1116">
        <v>2</v>
      </c>
      <c r="AL8" s="1117"/>
      <c r="AM8" s="1117"/>
      <c r="AN8" s="1117"/>
      <c r="AO8" s="1117"/>
      <c r="AP8" s="1117" t="s">
        <v>576</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389</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390</v>
      </c>
      <c r="B23" s="973" t="s">
        <v>391</v>
      </c>
      <c r="C23" s="974"/>
      <c r="D23" s="974"/>
      <c r="E23" s="974"/>
      <c r="F23" s="974"/>
      <c r="G23" s="974"/>
      <c r="H23" s="974"/>
      <c r="I23" s="974"/>
      <c r="J23" s="974"/>
      <c r="K23" s="974"/>
      <c r="L23" s="974"/>
      <c r="M23" s="974"/>
      <c r="N23" s="974"/>
      <c r="O23" s="974"/>
      <c r="P23" s="984"/>
      <c r="Q23" s="1103">
        <v>21306</v>
      </c>
      <c r="R23" s="1097"/>
      <c r="S23" s="1097"/>
      <c r="T23" s="1097"/>
      <c r="U23" s="1097"/>
      <c r="V23" s="1097">
        <v>20148</v>
      </c>
      <c r="W23" s="1097"/>
      <c r="X23" s="1097"/>
      <c r="Y23" s="1097"/>
      <c r="Z23" s="1097"/>
      <c r="AA23" s="1097">
        <v>1158</v>
      </c>
      <c r="AB23" s="1097"/>
      <c r="AC23" s="1097"/>
      <c r="AD23" s="1097"/>
      <c r="AE23" s="1104"/>
      <c r="AF23" s="1105">
        <v>994</v>
      </c>
      <c r="AG23" s="1097"/>
      <c r="AH23" s="1097"/>
      <c r="AI23" s="1097"/>
      <c r="AJ23" s="1106"/>
      <c r="AK23" s="1107"/>
      <c r="AL23" s="1108"/>
      <c r="AM23" s="1108"/>
      <c r="AN23" s="1108"/>
      <c r="AO23" s="1108"/>
      <c r="AP23" s="1097">
        <v>22803</v>
      </c>
      <c r="AQ23" s="1097"/>
      <c r="AR23" s="1097"/>
      <c r="AS23" s="1097"/>
      <c r="AT23" s="1097"/>
      <c r="AU23" s="1098"/>
      <c r="AV23" s="1098"/>
      <c r="AW23" s="1098"/>
      <c r="AX23" s="1098"/>
      <c r="AY23" s="1099"/>
      <c r="AZ23" s="1100" t="s">
        <v>392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393</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394</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370</v>
      </c>
      <c r="B26" s="1032"/>
      <c r="C26" s="1032"/>
      <c r="D26" s="1032"/>
      <c r="E26" s="1032"/>
      <c r="F26" s="1032"/>
      <c r="G26" s="1032"/>
      <c r="H26" s="1032"/>
      <c r="I26" s="1032"/>
      <c r="J26" s="1032"/>
      <c r="K26" s="1032"/>
      <c r="L26" s="1032"/>
      <c r="M26" s="1032"/>
      <c r="N26" s="1032"/>
      <c r="O26" s="1032"/>
      <c r="P26" s="1033"/>
      <c r="Q26" s="1037" t="s">
        <v>395</v>
      </c>
      <c r="R26" s="1038"/>
      <c r="S26" s="1038"/>
      <c r="T26" s="1038"/>
      <c r="U26" s="1039"/>
      <c r="V26" s="1037" t="s">
        <v>396</v>
      </c>
      <c r="W26" s="1038"/>
      <c r="X26" s="1038"/>
      <c r="Y26" s="1038"/>
      <c r="Z26" s="1039"/>
      <c r="AA26" s="1037" t="s">
        <v>397</v>
      </c>
      <c r="AB26" s="1038"/>
      <c r="AC26" s="1038"/>
      <c r="AD26" s="1038"/>
      <c r="AE26" s="1038"/>
      <c r="AF26" s="1091" t="s">
        <v>398</v>
      </c>
      <c r="AG26" s="1044"/>
      <c r="AH26" s="1044"/>
      <c r="AI26" s="1044"/>
      <c r="AJ26" s="1092"/>
      <c r="AK26" s="1038" t="s">
        <v>399</v>
      </c>
      <c r="AL26" s="1038"/>
      <c r="AM26" s="1038"/>
      <c r="AN26" s="1038"/>
      <c r="AO26" s="1039"/>
      <c r="AP26" s="1037" t="s">
        <v>400</v>
      </c>
      <c r="AQ26" s="1038"/>
      <c r="AR26" s="1038"/>
      <c r="AS26" s="1038"/>
      <c r="AT26" s="1039"/>
      <c r="AU26" s="1037" t="s">
        <v>401</v>
      </c>
      <c r="AV26" s="1038"/>
      <c r="AW26" s="1038"/>
      <c r="AX26" s="1038"/>
      <c r="AY26" s="1039"/>
      <c r="AZ26" s="1037" t="s">
        <v>402</v>
      </c>
      <c r="BA26" s="1038"/>
      <c r="BB26" s="1038"/>
      <c r="BC26" s="1038"/>
      <c r="BD26" s="1039"/>
      <c r="BE26" s="1037" t="s">
        <v>377</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403</v>
      </c>
      <c r="C28" s="1084"/>
      <c r="D28" s="1084"/>
      <c r="E28" s="1084"/>
      <c r="F28" s="1084"/>
      <c r="G28" s="1084"/>
      <c r="H28" s="1084"/>
      <c r="I28" s="1084"/>
      <c r="J28" s="1084"/>
      <c r="K28" s="1084"/>
      <c r="L28" s="1084"/>
      <c r="M28" s="1084"/>
      <c r="N28" s="1084"/>
      <c r="O28" s="1084"/>
      <c r="P28" s="1085"/>
      <c r="Q28" s="1086">
        <v>4124</v>
      </c>
      <c r="R28" s="1087"/>
      <c r="S28" s="1087"/>
      <c r="T28" s="1087"/>
      <c r="U28" s="1087"/>
      <c r="V28" s="1087">
        <v>4093</v>
      </c>
      <c r="W28" s="1087"/>
      <c r="X28" s="1087"/>
      <c r="Y28" s="1087"/>
      <c r="Z28" s="1087"/>
      <c r="AA28" s="1087">
        <v>31</v>
      </c>
      <c r="AB28" s="1087"/>
      <c r="AC28" s="1087"/>
      <c r="AD28" s="1087"/>
      <c r="AE28" s="1088"/>
      <c r="AF28" s="1089">
        <v>31</v>
      </c>
      <c r="AG28" s="1087"/>
      <c r="AH28" s="1087"/>
      <c r="AI28" s="1087"/>
      <c r="AJ28" s="1090"/>
      <c r="AK28" s="1078">
        <v>324</v>
      </c>
      <c r="AL28" s="1079"/>
      <c r="AM28" s="1079"/>
      <c r="AN28" s="1079"/>
      <c r="AO28" s="1079"/>
      <c r="AP28" s="1079" t="s">
        <v>576</v>
      </c>
      <c r="AQ28" s="1079"/>
      <c r="AR28" s="1079"/>
      <c r="AS28" s="1079"/>
      <c r="AT28" s="1079"/>
      <c r="AU28" s="1079" t="s">
        <v>576</v>
      </c>
      <c r="AV28" s="1079"/>
      <c r="AW28" s="1079"/>
      <c r="AX28" s="1079"/>
      <c r="AY28" s="1079"/>
      <c r="AZ28" s="1080" t="s">
        <v>576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404</v>
      </c>
      <c r="C29" s="1067"/>
      <c r="D29" s="1067"/>
      <c r="E29" s="1067"/>
      <c r="F29" s="1067"/>
      <c r="G29" s="1067"/>
      <c r="H29" s="1067"/>
      <c r="I29" s="1067"/>
      <c r="J29" s="1067"/>
      <c r="K29" s="1067"/>
      <c r="L29" s="1067"/>
      <c r="M29" s="1067"/>
      <c r="N29" s="1067"/>
      <c r="O29" s="1067"/>
      <c r="P29" s="1068"/>
      <c r="Q29" s="1074">
        <v>4376</v>
      </c>
      <c r="R29" s="1075"/>
      <c r="S29" s="1075"/>
      <c r="T29" s="1075"/>
      <c r="U29" s="1075"/>
      <c r="V29" s="1075">
        <v>4331</v>
      </c>
      <c r="W29" s="1075"/>
      <c r="X29" s="1075"/>
      <c r="Y29" s="1075"/>
      <c r="Z29" s="1075"/>
      <c r="AA29" s="1075">
        <v>45</v>
      </c>
      <c r="AB29" s="1075"/>
      <c r="AC29" s="1075"/>
      <c r="AD29" s="1075"/>
      <c r="AE29" s="1076"/>
      <c r="AF29" s="1071">
        <v>45</v>
      </c>
      <c r="AG29" s="1072"/>
      <c r="AH29" s="1072"/>
      <c r="AI29" s="1072"/>
      <c r="AJ29" s="1073"/>
      <c r="AK29" s="1016">
        <v>669</v>
      </c>
      <c r="AL29" s="1007"/>
      <c r="AM29" s="1007"/>
      <c r="AN29" s="1007"/>
      <c r="AO29" s="1007"/>
      <c r="AP29" s="1007" t="s">
        <v>575</v>
      </c>
      <c r="AQ29" s="1007"/>
      <c r="AR29" s="1007"/>
      <c r="AS29" s="1007"/>
      <c r="AT29" s="1007"/>
      <c r="AU29" s="1007" t="s">
        <v>575</v>
      </c>
      <c r="AV29" s="1007"/>
      <c r="AW29" s="1007"/>
      <c r="AX29" s="1007"/>
      <c r="AY29" s="1007"/>
      <c r="AZ29" s="1077" t="s">
        <v>575</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405</v>
      </c>
      <c r="C30" s="1067"/>
      <c r="D30" s="1067"/>
      <c r="E30" s="1067"/>
      <c r="F30" s="1067"/>
      <c r="G30" s="1067"/>
      <c r="H30" s="1067"/>
      <c r="I30" s="1067"/>
      <c r="J30" s="1067"/>
      <c r="K30" s="1067"/>
      <c r="L30" s="1067"/>
      <c r="M30" s="1067"/>
      <c r="N30" s="1067"/>
      <c r="O30" s="1067"/>
      <c r="P30" s="1068"/>
      <c r="Q30" s="1074">
        <v>15</v>
      </c>
      <c r="R30" s="1075"/>
      <c r="S30" s="1075"/>
      <c r="T30" s="1075"/>
      <c r="U30" s="1075"/>
      <c r="V30" s="1075">
        <v>12</v>
      </c>
      <c r="W30" s="1075"/>
      <c r="X30" s="1075"/>
      <c r="Y30" s="1075"/>
      <c r="Z30" s="1075"/>
      <c r="AA30" s="1075">
        <v>3</v>
      </c>
      <c r="AB30" s="1075"/>
      <c r="AC30" s="1075"/>
      <c r="AD30" s="1075"/>
      <c r="AE30" s="1076"/>
      <c r="AF30" s="1071">
        <v>3</v>
      </c>
      <c r="AG30" s="1072"/>
      <c r="AH30" s="1072"/>
      <c r="AI30" s="1072"/>
      <c r="AJ30" s="1073"/>
      <c r="AK30" s="1016" t="s">
        <v>575</v>
      </c>
      <c r="AL30" s="1007"/>
      <c r="AM30" s="1007"/>
      <c r="AN30" s="1007"/>
      <c r="AO30" s="1007"/>
      <c r="AP30" s="1007" t="s">
        <v>575</v>
      </c>
      <c r="AQ30" s="1007"/>
      <c r="AR30" s="1007"/>
      <c r="AS30" s="1007"/>
      <c r="AT30" s="1007"/>
      <c r="AU30" s="1007" t="s">
        <v>575</v>
      </c>
      <c r="AV30" s="1007"/>
      <c r="AW30" s="1007"/>
      <c r="AX30" s="1007"/>
      <c r="AY30" s="1007"/>
      <c r="AZ30" s="1077" t="s">
        <v>575</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406</v>
      </c>
      <c r="C31" s="1067"/>
      <c r="D31" s="1067"/>
      <c r="E31" s="1067"/>
      <c r="F31" s="1067"/>
      <c r="G31" s="1067"/>
      <c r="H31" s="1067"/>
      <c r="I31" s="1067"/>
      <c r="J31" s="1067"/>
      <c r="K31" s="1067"/>
      <c r="L31" s="1067"/>
      <c r="M31" s="1067"/>
      <c r="N31" s="1067"/>
      <c r="O31" s="1067"/>
      <c r="P31" s="1068"/>
      <c r="Q31" s="1074">
        <v>581</v>
      </c>
      <c r="R31" s="1075"/>
      <c r="S31" s="1075"/>
      <c r="T31" s="1075"/>
      <c r="U31" s="1075"/>
      <c r="V31" s="1075">
        <v>581</v>
      </c>
      <c r="W31" s="1075"/>
      <c r="X31" s="1075"/>
      <c r="Y31" s="1075"/>
      <c r="Z31" s="1075"/>
      <c r="AA31" s="1075">
        <v>1</v>
      </c>
      <c r="AB31" s="1075"/>
      <c r="AC31" s="1075"/>
      <c r="AD31" s="1075"/>
      <c r="AE31" s="1076"/>
      <c r="AF31" s="1071">
        <v>1</v>
      </c>
      <c r="AG31" s="1072"/>
      <c r="AH31" s="1072"/>
      <c r="AI31" s="1072"/>
      <c r="AJ31" s="1073"/>
      <c r="AK31" s="1016">
        <v>140</v>
      </c>
      <c r="AL31" s="1007"/>
      <c r="AM31" s="1007"/>
      <c r="AN31" s="1007"/>
      <c r="AO31" s="1007"/>
      <c r="AP31" s="1007" t="s">
        <v>575</v>
      </c>
      <c r="AQ31" s="1007"/>
      <c r="AR31" s="1007"/>
      <c r="AS31" s="1007"/>
      <c r="AT31" s="1007"/>
      <c r="AU31" s="1007" t="s">
        <v>575</v>
      </c>
      <c r="AV31" s="1007"/>
      <c r="AW31" s="1007"/>
      <c r="AX31" s="1007"/>
      <c r="AY31" s="1007"/>
      <c r="AZ31" s="1077" t="s">
        <v>575</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407</v>
      </c>
      <c r="C32" s="1067"/>
      <c r="D32" s="1067"/>
      <c r="E32" s="1067"/>
      <c r="F32" s="1067"/>
      <c r="G32" s="1067"/>
      <c r="H32" s="1067"/>
      <c r="I32" s="1067"/>
      <c r="J32" s="1067"/>
      <c r="K32" s="1067"/>
      <c r="L32" s="1067"/>
      <c r="M32" s="1067"/>
      <c r="N32" s="1067"/>
      <c r="O32" s="1067"/>
      <c r="P32" s="1068"/>
      <c r="Q32" s="1074">
        <v>1143</v>
      </c>
      <c r="R32" s="1075"/>
      <c r="S32" s="1075"/>
      <c r="T32" s="1075"/>
      <c r="U32" s="1075"/>
      <c r="V32" s="1075">
        <v>1119</v>
      </c>
      <c r="W32" s="1075"/>
      <c r="X32" s="1075"/>
      <c r="Y32" s="1075"/>
      <c r="Z32" s="1075"/>
      <c r="AA32" s="1075">
        <v>24</v>
      </c>
      <c r="AB32" s="1075"/>
      <c r="AC32" s="1075"/>
      <c r="AD32" s="1075"/>
      <c r="AE32" s="1076"/>
      <c r="AF32" s="1071">
        <v>878</v>
      </c>
      <c r="AG32" s="1072"/>
      <c r="AH32" s="1072"/>
      <c r="AI32" s="1072"/>
      <c r="AJ32" s="1073"/>
      <c r="AK32" s="1016">
        <v>59</v>
      </c>
      <c r="AL32" s="1007"/>
      <c r="AM32" s="1007"/>
      <c r="AN32" s="1007"/>
      <c r="AO32" s="1007"/>
      <c r="AP32" s="1007">
        <v>6324</v>
      </c>
      <c r="AQ32" s="1007"/>
      <c r="AR32" s="1007"/>
      <c r="AS32" s="1007"/>
      <c r="AT32" s="1007"/>
      <c r="AU32" s="1007">
        <v>297</v>
      </c>
      <c r="AV32" s="1007"/>
      <c r="AW32" s="1007"/>
      <c r="AX32" s="1007"/>
      <c r="AY32" s="1007"/>
      <c r="AZ32" s="1077" t="s">
        <v>575</v>
      </c>
      <c r="BA32" s="1077"/>
      <c r="BB32" s="1077"/>
      <c r="BC32" s="1077"/>
      <c r="BD32" s="1077"/>
      <c r="BE32" s="1008" t="s">
        <v>408</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409</v>
      </c>
      <c r="C33" s="1067"/>
      <c r="D33" s="1067"/>
      <c r="E33" s="1067"/>
      <c r="F33" s="1067"/>
      <c r="G33" s="1067"/>
      <c r="H33" s="1067"/>
      <c r="I33" s="1067"/>
      <c r="J33" s="1067"/>
      <c r="K33" s="1067"/>
      <c r="L33" s="1067"/>
      <c r="M33" s="1067"/>
      <c r="N33" s="1067"/>
      <c r="O33" s="1067"/>
      <c r="P33" s="1068"/>
      <c r="Q33" s="1074">
        <v>146</v>
      </c>
      <c r="R33" s="1075"/>
      <c r="S33" s="1075"/>
      <c r="T33" s="1075"/>
      <c r="U33" s="1075"/>
      <c r="V33" s="1075">
        <v>182</v>
      </c>
      <c r="W33" s="1075"/>
      <c r="X33" s="1075"/>
      <c r="Y33" s="1075"/>
      <c r="Z33" s="1075"/>
      <c r="AA33" s="1075">
        <v>-37</v>
      </c>
      <c r="AB33" s="1075"/>
      <c r="AC33" s="1075"/>
      <c r="AD33" s="1075"/>
      <c r="AE33" s="1076"/>
      <c r="AF33" s="1071">
        <v>250</v>
      </c>
      <c r="AG33" s="1072"/>
      <c r="AH33" s="1072"/>
      <c r="AI33" s="1072"/>
      <c r="AJ33" s="1073"/>
      <c r="AK33" s="1016" t="s">
        <v>575</v>
      </c>
      <c r="AL33" s="1007"/>
      <c r="AM33" s="1007"/>
      <c r="AN33" s="1007"/>
      <c r="AO33" s="1007"/>
      <c r="AP33" s="1007">
        <v>275</v>
      </c>
      <c r="AQ33" s="1007"/>
      <c r="AR33" s="1007"/>
      <c r="AS33" s="1007"/>
      <c r="AT33" s="1007"/>
      <c r="AU33" s="1007">
        <v>1</v>
      </c>
      <c r="AV33" s="1007"/>
      <c r="AW33" s="1007"/>
      <c r="AX33" s="1007"/>
      <c r="AY33" s="1007"/>
      <c r="AZ33" s="1077" t="s">
        <v>575</v>
      </c>
      <c r="BA33" s="1077"/>
      <c r="BB33" s="1077"/>
      <c r="BC33" s="1077"/>
      <c r="BD33" s="1077"/>
      <c r="BE33" s="1008" t="s">
        <v>410</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411</v>
      </c>
      <c r="C34" s="1067"/>
      <c r="D34" s="1067"/>
      <c r="E34" s="1067"/>
      <c r="F34" s="1067"/>
      <c r="G34" s="1067"/>
      <c r="H34" s="1067"/>
      <c r="I34" s="1067"/>
      <c r="J34" s="1067"/>
      <c r="K34" s="1067"/>
      <c r="L34" s="1067"/>
      <c r="M34" s="1067"/>
      <c r="N34" s="1067"/>
      <c r="O34" s="1067"/>
      <c r="P34" s="1068"/>
      <c r="Q34" s="1074">
        <v>3951</v>
      </c>
      <c r="R34" s="1075"/>
      <c r="S34" s="1075"/>
      <c r="T34" s="1075"/>
      <c r="U34" s="1075"/>
      <c r="V34" s="1075">
        <v>3791</v>
      </c>
      <c r="W34" s="1075"/>
      <c r="X34" s="1075"/>
      <c r="Y34" s="1075"/>
      <c r="Z34" s="1075"/>
      <c r="AA34" s="1075">
        <v>159</v>
      </c>
      <c r="AB34" s="1075"/>
      <c r="AC34" s="1075"/>
      <c r="AD34" s="1075"/>
      <c r="AE34" s="1076"/>
      <c r="AF34" s="1071">
        <v>1037</v>
      </c>
      <c r="AG34" s="1072"/>
      <c r="AH34" s="1072"/>
      <c r="AI34" s="1072"/>
      <c r="AJ34" s="1073"/>
      <c r="AK34" s="1016">
        <v>464</v>
      </c>
      <c r="AL34" s="1007"/>
      <c r="AM34" s="1007"/>
      <c r="AN34" s="1007"/>
      <c r="AO34" s="1007"/>
      <c r="AP34" s="1007">
        <v>3496</v>
      </c>
      <c r="AQ34" s="1007"/>
      <c r="AR34" s="1007"/>
      <c r="AS34" s="1007"/>
      <c r="AT34" s="1007"/>
      <c r="AU34" s="1007">
        <v>1671</v>
      </c>
      <c r="AV34" s="1007"/>
      <c r="AW34" s="1007"/>
      <c r="AX34" s="1007"/>
      <c r="AY34" s="1007"/>
      <c r="AZ34" s="1077" t="s">
        <v>575</v>
      </c>
      <c r="BA34" s="1077"/>
      <c r="BB34" s="1077"/>
      <c r="BC34" s="1077"/>
      <c r="BD34" s="1077"/>
      <c r="BE34" s="1008" t="s">
        <v>410</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412</v>
      </c>
      <c r="C35" s="1067"/>
      <c r="D35" s="1067"/>
      <c r="E35" s="1067"/>
      <c r="F35" s="1067"/>
      <c r="G35" s="1067"/>
      <c r="H35" s="1067"/>
      <c r="I35" s="1067"/>
      <c r="J35" s="1067"/>
      <c r="K35" s="1067"/>
      <c r="L35" s="1067"/>
      <c r="M35" s="1067"/>
      <c r="N35" s="1067"/>
      <c r="O35" s="1067"/>
      <c r="P35" s="1068"/>
      <c r="Q35" s="1074">
        <v>448</v>
      </c>
      <c r="R35" s="1075"/>
      <c r="S35" s="1075"/>
      <c r="T35" s="1075"/>
      <c r="U35" s="1075"/>
      <c r="V35" s="1075">
        <v>528</v>
      </c>
      <c r="W35" s="1075"/>
      <c r="X35" s="1075"/>
      <c r="Y35" s="1075"/>
      <c r="Z35" s="1075"/>
      <c r="AA35" s="1075">
        <v>-80</v>
      </c>
      <c r="AB35" s="1075"/>
      <c r="AC35" s="1075"/>
      <c r="AD35" s="1075"/>
      <c r="AE35" s="1076"/>
      <c r="AF35" s="1071">
        <v>186</v>
      </c>
      <c r="AG35" s="1072"/>
      <c r="AH35" s="1072"/>
      <c r="AI35" s="1072"/>
      <c r="AJ35" s="1073"/>
      <c r="AK35" s="1016">
        <v>364</v>
      </c>
      <c r="AL35" s="1007"/>
      <c r="AM35" s="1007"/>
      <c r="AN35" s="1007"/>
      <c r="AO35" s="1007"/>
      <c r="AP35" s="1007">
        <v>3044</v>
      </c>
      <c r="AQ35" s="1007"/>
      <c r="AR35" s="1007"/>
      <c r="AS35" s="1007"/>
      <c r="AT35" s="1007"/>
      <c r="AU35" s="1007">
        <v>3044</v>
      </c>
      <c r="AV35" s="1007"/>
      <c r="AW35" s="1007"/>
      <c r="AX35" s="1007"/>
      <c r="AY35" s="1007"/>
      <c r="AZ35" s="1077" t="s">
        <v>575</v>
      </c>
      <c r="BA35" s="1077"/>
      <c r="BB35" s="1077"/>
      <c r="BC35" s="1077"/>
      <c r="BD35" s="1077"/>
      <c r="BE35" s="1008" t="s">
        <v>413</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390</v>
      </c>
      <c r="B63" s="973" t="s">
        <v>415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2430</v>
      </c>
      <c r="AG63" s="995"/>
      <c r="AH63" s="995"/>
      <c r="AI63" s="995"/>
      <c r="AJ63" s="1058"/>
      <c r="AK63" s="1059"/>
      <c r="AL63" s="999"/>
      <c r="AM63" s="999"/>
      <c r="AN63" s="999"/>
      <c r="AO63" s="999"/>
      <c r="AP63" s="995">
        <v>13139</v>
      </c>
      <c r="AQ63" s="995"/>
      <c r="AR63" s="995"/>
      <c r="AS63" s="995"/>
      <c r="AT63" s="995"/>
      <c r="AU63" s="995">
        <v>5013</v>
      </c>
      <c r="AV63" s="995"/>
      <c r="AW63" s="995"/>
      <c r="AX63" s="995"/>
      <c r="AY63" s="995"/>
      <c r="AZ63" s="1053"/>
      <c r="BA63" s="1053"/>
      <c r="BB63" s="1053"/>
      <c r="BC63" s="1053"/>
      <c r="BD63" s="1053"/>
      <c r="BE63" s="996"/>
      <c r="BF63" s="996"/>
      <c r="BG63" s="996"/>
      <c r="BH63" s="996"/>
      <c r="BI63" s="997"/>
      <c r="BJ63" s="1054" t="s">
        <v>126</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417</v>
      </c>
      <c r="B66" s="1032"/>
      <c r="C66" s="1032"/>
      <c r="D66" s="1032"/>
      <c r="E66" s="1032"/>
      <c r="F66" s="1032"/>
      <c r="G66" s="1032"/>
      <c r="H66" s="1032"/>
      <c r="I66" s="1032"/>
      <c r="J66" s="1032"/>
      <c r="K66" s="1032"/>
      <c r="L66" s="1032"/>
      <c r="M66" s="1032"/>
      <c r="N66" s="1032"/>
      <c r="O66" s="1032"/>
      <c r="P66" s="1033"/>
      <c r="Q66" s="1037" t="s">
        <v>395</v>
      </c>
      <c r="R66" s="1038"/>
      <c r="S66" s="1038"/>
      <c r="T66" s="1038"/>
      <c r="U66" s="1039"/>
      <c r="V66" s="1037" t="s">
        <v>396</v>
      </c>
      <c r="W66" s="1038"/>
      <c r="X66" s="1038"/>
      <c r="Y66" s="1038"/>
      <c r="Z66" s="1039"/>
      <c r="AA66" s="1037" t="s">
        <v>397</v>
      </c>
      <c r="AB66" s="1038"/>
      <c r="AC66" s="1038"/>
      <c r="AD66" s="1038"/>
      <c r="AE66" s="1039"/>
      <c r="AF66" s="1043" t="s">
        <v>398</v>
      </c>
      <c r="AG66" s="1044"/>
      <c r="AH66" s="1044"/>
      <c r="AI66" s="1044"/>
      <c r="AJ66" s="1045"/>
      <c r="AK66" s="1037" t="s">
        <v>418</v>
      </c>
      <c r="AL66" s="1032"/>
      <c r="AM66" s="1032"/>
      <c r="AN66" s="1032"/>
      <c r="AO66" s="1033"/>
      <c r="AP66" s="1037" t="s">
        <v>400</v>
      </c>
      <c r="AQ66" s="1038"/>
      <c r="AR66" s="1038"/>
      <c r="AS66" s="1038"/>
      <c r="AT66" s="1039"/>
      <c r="AU66" s="1037" t="s">
        <v>419</v>
      </c>
      <c r="AV66" s="1038"/>
      <c r="AW66" s="1038"/>
      <c r="AX66" s="1038"/>
      <c r="AY66" s="1039"/>
      <c r="AZ66" s="1037" t="s">
        <v>377</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577</v>
      </c>
      <c r="C68" s="1022"/>
      <c r="D68" s="1022"/>
      <c r="E68" s="1022"/>
      <c r="F68" s="1022"/>
      <c r="G68" s="1022"/>
      <c r="H68" s="1022"/>
      <c r="I68" s="1022"/>
      <c r="J68" s="1022"/>
      <c r="K68" s="1022"/>
      <c r="L68" s="1022"/>
      <c r="M68" s="1022"/>
      <c r="N68" s="1022"/>
      <c r="O68" s="1022"/>
      <c r="P68" s="1023"/>
      <c r="Q68" s="1024">
        <v>16052</v>
      </c>
      <c r="R68" s="1018"/>
      <c r="S68" s="1018"/>
      <c r="T68" s="1018"/>
      <c r="U68" s="1018"/>
      <c r="V68" s="1018">
        <v>16031</v>
      </c>
      <c r="W68" s="1018"/>
      <c r="X68" s="1018"/>
      <c r="Y68" s="1018"/>
      <c r="Z68" s="1018"/>
      <c r="AA68" s="1018">
        <v>21</v>
      </c>
      <c r="AB68" s="1018"/>
      <c r="AC68" s="1018"/>
      <c r="AD68" s="1018"/>
      <c r="AE68" s="1018"/>
      <c r="AF68" s="1018">
        <v>14</v>
      </c>
      <c r="AG68" s="1018"/>
      <c r="AH68" s="1018"/>
      <c r="AI68" s="1018"/>
      <c r="AJ68" s="1018"/>
      <c r="AK68" s="1018">
        <v>113</v>
      </c>
      <c r="AL68" s="1018"/>
      <c r="AM68" s="1018"/>
      <c r="AN68" s="1018"/>
      <c r="AO68" s="1018"/>
      <c r="AP68" s="1018" t="s">
        <v>576</v>
      </c>
      <c r="AQ68" s="1018"/>
      <c r="AR68" s="1018"/>
      <c r="AS68" s="1018"/>
      <c r="AT68" s="1018"/>
      <c r="AU68" s="1018" t="s">
        <v>576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578</v>
      </c>
      <c r="C69" s="1011"/>
      <c r="D69" s="1011"/>
      <c r="E69" s="1011"/>
      <c r="F69" s="1011"/>
      <c r="G69" s="1011"/>
      <c r="H69" s="1011"/>
      <c r="I69" s="1011"/>
      <c r="J69" s="1011"/>
      <c r="K69" s="1011"/>
      <c r="L69" s="1011"/>
      <c r="M69" s="1011"/>
      <c r="N69" s="1011"/>
      <c r="O69" s="1011"/>
      <c r="P69" s="1012"/>
      <c r="Q69" s="1013">
        <v>88</v>
      </c>
      <c r="R69" s="1007"/>
      <c r="S69" s="1007"/>
      <c r="T69" s="1007"/>
      <c r="U69" s="1007"/>
      <c r="V69" s="1007">
        <v>87</v>
      </c>
      <c r="W69" s="1007"/>
      <c r="X69" s="1007"/>
      <c r="Y69" s="1007"/>
      <c r="Z69" s="1007"/>
      <c r="AA69" s="1007">
        <v>1</v>
      </c>
      <c r="AB69" s="1007"/>
      <c r="AC69" s="1007"/>
      <c r="AD69" s="1007"/>
      <c r="AE69" s="1007"/>
      <c r="AF69" s="1007">
        <v>1</v>
      </c>
      <c r="AG69" s="1007"/>
      <c r="AH69" s="1007"/>
      <c r="AI69" s="1007"/>
      <c r="AJ69" s="1007"/>
      <c r="AK69" s="1007">
        <v>8</v>
      </c>
      <c r="AL69" s="1007"/>
      <c r="AM69" s="1007"/>
      <c r="AN69" s="1007"/>
      <c r="AO69" s="1007"/>
      <c r="AP69" s="1007" t="s">
        <v>575</v>
      </c>
      <c r="AQ69" s="1007"/>
      <c r="AR69" s="1007"/>
      <c r="AS69" s="1007"/>
      <c r="AT69" s="1007"/>
      <c r="AU69" s="1007" t="s">
        <v>575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579</v>
      </c>
      <c r="C70" s="1011"/>
      <c r="D70" s="1011"/>
      <c r="E70" s="1011"/>
      <c r="F70" s="1011"/>
      <c r="G70" s="1011"/>
      <c r="H70" s="1011"/>
      <c r="I70" s="1011"/>
      <c r="J70" s="1011"/>
      <c r="K70" s="1011"/>
      <c r="L70" s="1011"/>
      <c r="M70" s="1011"/>
      <c r="N70" s="1011"/>
      <c r="O70" s="1011"/>
      <c r="P70" s="1012"/>
      <c r="Q70" s="1013">
        <v>4043</v>
      </c>
      <c r="R70" s="1007"/>
      <c r="S70" s="1007"/>
      <c r="T70" s="1007"/>
      <c r="U70" s="1007"/>
      <c r="V70" s="1007">
        <v>3854</v>
      </c>
      <c r="W70" s="1007"/>
      <c r="X70" s="1007"/>
      <c r="Y70" s="1007"/>
      <c r="Z70" s="1007"/>
      <c r="AA70" s="1007">
        <v>189</v>
      </c>
      <c r="AB70" s="1007"/>
      <c r="AC70" s="1007"/>
      <c r="AD70" s="1007"/>
      <c r="AE70" s="1007"/>
      <c r="AF70" s="1007">
        <v>3</v>
      </c>
      <c r="AG70" s="1007"/>
      <c r="AH70" s="1007"/>
      <c r="AI70" s="1007"/>
      <c r="AJ70" s="1007"/>
      <c r="AK70" s="1007" t="s">
        <v>575</v>
      </c>
      <c r="AL70" s="1007"/>
      <c r="AM70" s="1007"/>
      <c r="AN70" s="1007"/>
      <c r="AO70" s="1007"/>
      <c r="AP70" s="1007">
        <v>1909</v>
      </c>
      <c r="AQ70" s="1007"/>
      <c r="AR70" s="1007"/>
      <c r="AS70" s="1007"/>
      <c r="AT70" s="1007"/>
      <c r="AU70" s="1007">
        <v>1233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580</v>
      </c>
      <c r="C71" s="1011"/>
      <c r="D71" s="1011"/>
      <c r="E71" s="1011"/>
      <c r="F71" s="1011"/>
      <c r="G71" s="1011"/>
      <c r="H71" s="1011"/>
      <c r="I71" s="1011"/>
      <c r="J71" s="1011"/>
      <c r="K71" s="1011"/>
      <c r="L71" s="1011"/>
      <c r="M71" s="1011"/>
      <c r="N71" s="1011"/>
      <c r="O71" s="1011"/>
      <c r="P71" s="1012"/>
      <c r="Q71" s="1013">
        <v>196</v>
      </c>
      <c r="R71" s="1007"/>
      <c r="S71" s="1007"/>
      <c r="T71" s="1007"/>
      <c r="U71" s="1007"/>
      <c r="V71" s="1007">
        <v>196</v>
      </c>
      <c r="W71" s="1007"/>
      <c r="X71" s="1007"/>
      <c r="Y71" s="1007"/>
      <c r="Z71" s="1007"/>
      <c r="AA71" s="1007">
        <v>0</v>
      </c>
      <c r="AB71" s="1007"/>
      <c r="AC71" s="1007"/>
      <c r="AD71" s="1007"/>
      <c r="AE71" s="1007"/>
      <c r="AF71" s="1007">
        <v>642</v>
      </c>
      <c r="AG71" s="1007"/>
      <c r="AH71" s="1007"/>
      <c r="AI71" s="1007"/>
      <c r="AJ71" s="1007"/>
      <c r="AK71" s="1007" t="s">
        <v>575</v>
      </c>
      <c r="AL71" s="1007"/>
      <c r="AM71" s="1007"/>
      <c r="AN71" s="1007"/>
      <c r="AO71" s="1007"/>
      <c r="AP71" s="1007">
        <v>528</v>
      </c>
      <c r="AQ71" s="1007"/>
      <c r="AR71" s="1007"/>
      <c r="AS71" s="1007"/>
      <c r="AT71" s="1007"/>
      <c r="AU71" s="1007">
        <v>45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581</v>
      </c>
      <c r="C72" s="1011"/>
      <c r="D72" s="1011"/>
      <c r="E72" s="1011"/>
      <c r="F72" s="1011"/>
      <c r="G72" s="1011"/>
      <c r="H72" s="1011"/>
      <c r="I72" s="1011"/>
      <c r="J72" s="1011"/>
      <c r="K72" s="1011"/>
      <c r="L72" s="1011"/>
      <c r="M72" s="1011"/>
      <c r="N72" s="1011"/>
      <c r="O72" s="1011"/>
      <c r="P72" s="1012"/>
      <c r="Q72" s="1013">
        <v>468</v>
      </c>
      <c r="R72" s="1007"/>
      <c r="S72" s="1007"/>
      <c r="T72" s="1007"/>
      <c r="U72" s="1007"/>
      <c r="V72" s="1007">
        <v>242</v>
      </c>
      <c r="W72" s="1007"/>
      <c r="X72" s="1007"/>
      <c r="Y72" s="1007"/>
      <c r="Z72" s="1007"/>
      <c r="AA72" s="1007">
        <v>226</v>
      </c>
      <c r="AB72" s="1007"/>
      <c r="AC72" s="1007"/>
      <c r="AD72" s="1007"/>
      <c r="AE72" s="1007"/>
      <c r="AF72" s="1007">
        <v>226</v>
      </c>
      <c r="AG72" s="1007"/>
      <c r="AH72" s="1007"/>
      <c r="AI72" s="1007"/>
      <c r="AJ72" s="1007"/>
      <c r="AK72" s="1007" t="s">
        <v>575</v>
      </c>
      <c r="AL72" s="1007"/>
      <c r="AM72" s="1007"/>
      <c r="AN72" s="1007"/>
      <c r="AO72" s="1007"/>
      <c r="AP72" s="1007" t="s">
        <v>575</v>
      </c>
      <c r="AQ72" s="1007"/>
      <c r="AR72" s="1007"/>
      <c r="AS72" s="1007"/>
      <c r="AT72" s="1007"/>
      <c r="AU72" s="1007" t="s">
        <v>575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582</v>
      </c>
      <c r="C73" s="1011"/>
      <c r="D73" s="1011"/>
      <c r="E73" s="1011"/>
      <c r="F73" s="1011"/>
      <c r="G73" s="1011"/>
      <c r="H73" s="1011"/>
      <c r="I73" s="1011"/>
      <c r="J73" s="1011"/>
      <c r="K73" s="1011"/>
      <c r="L73" s="1011"/>
      <c r="M73" s="1011"/>
      <c r="N73" s="1011"/>
      <c r="O73" s="1011"/>
      <c r="P73" s="1012"/>
      <c r="Q73" s="1013">
        <v>1041</v>
      </c>
      <c r="R73" s="1007"/>
      <c r="S73" s="1007"/>
      <c r="T73" s="1007"/>
      <c r="U73" s="1007"/>
      <c r="V73" s="1007">
        <v>1037</v>
      </c>
      <c r="W73" s="1007"/>
      <c r="X73" s="1007"/>
      <c r="Y73" s="1007"/>
      <c r="Z73" s="1007"/>
      <c r="AA73" s="1007">
        <v>4</v>
      </c>
      <c r="AB73" s="1007"/>
      <c r="AC73" s="1007"/>
      <c r="AD73" s="1007"/>
      <c r="AE73" s="1007"/>
      <c r="AF73" s="1007">
        <v>4</v>
      </c>
      <c r="AG73" s="1007"/>
      <c r="AH73" s="1007"/>
      <c r="AI73" s="1007"/>
      <c r="AJ73" s="1007"/>
      <c r="AK73" s="1007" t="s">
        <v>575</v>
      </c>
      <c r="AL73" s="1007"/>
      <c r="AM73" s="1007"/>
      <c r="AN73" s="1007"/>
      <c r="AO73" s="1007"/>
      <c r="AP73" s="1007" t="s">
        <v>575</v>
      </c>
      <c r="AQ73" s="1007"/>
      <c r="AR73" s="1007"/>
      <c r="AS73" s="1007"/>
      <c r="AT73" s="1007"/>
      <c r="AU73" s="1007" t="s">
        <v>575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583</v>
      </c>
      <c r="C74" s="1011"/>
      <c r="D74" s="1011"/>
      <c r="E74" s="1011"/>
      <c r="F74" s="1011"/>
      <c r="G74" s="1011"/>
      <c r="H74" s="1011"/>
      <c r="I74" s="1011"/>
      <c r="J74" s="1011"/>
      <c r="K74" s="1011"/>
      <c r="L74" s="1011"/>
      <c r="M74" s="1011"/>
      <c r="N74" s="1011"/>
      <c r="O74" s="1011"/>
      <c r="P74" s="1012"/>
      <c r="Q74" s="1013">
        <v>368351</v>
      </c>
      <c r="R74" s="1007"/>
      <c r="S74" s="1007"/>
      <c r="T74" s="1007"/>
      <c r="U74" s="1007"/>
      <c r="V74" s="1007">
        <v>355170</v>
      </c>
      <c r="W74" s="1007"/>
      <c r="X74" s="1007"/>
      <c r="Y74" s="1007"/>
      <c r="Z74" s="1007"/>
      <c r="AA74" s="1007">
        <v>13181</v>
      </c>
      <c r="AB74" s="1007"/>
      <c r="AC74" s="1007"/>
      <c r="AD74" s="1007"/>
      <c r="AE74" s="1007"/>
      <c r="AF74" s="1007">
        <v>13181</v>
      </c>
      <c r="AG74" s="1007"/>
      <c r="AH74" s="1007"/>
      <c r="AI74" s="1007"/>
      <c r="AJ74" s="1007"/>
      <c r="AK74" s="1007">
        <v>2368</v>
      </c>
      <c r="AL74" s="1007"/>
      <c r="AM74" s="1007"/>
      <c r="AN74" s="1007"/>
      <c r="AO74" s="1007"/>
      <c r="AP74" s="1007" t="s">
        <v>575</v>
      </c>
      <c r="AQ74" s="1007"/>
      <c r="AR74" s="1007"/>
      <c r="AS74" s="1007"/>
      <c r="AT74" s="1007"/>
      <c r="AU74" s="1007" t="s">
        <v>575</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390</v>
      </c>
      <c r="B88" s="973" t="s">
        <v>420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14071</v>
      </c>
      <c r="AG88" s="995"/>
      <c r="AH88" s="995"/>
      <c r="AI88" s="995"/>
      <c r="AJ88" s="995"/>
      <c r="AK88" s="999"/>
      <c r="AL88" s="999"/>
      <c r="AM88" s="999"/>
      <c r="AN88" s="999"/>
      <c r="AO88" s="999"/>
      <c r="AP88" s="995">
        <v>2437</v>
      </c>
      <c r="AQ88" s="995"/>
      <c r="AR88" s="995"/>
      <c r="AS88" s="995"/>
      <c r="AT88" s="995"/>
      <c r="AU88" s="995">
        <v>1278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973" t="s">
        <v>421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v>0</v>
      </c>
      <c r="CX102" s="989"/>
      <c r="CY102" s="989"/>
      <c r="CZ102" s="989"/>
      <c r="DA102" s="990"/>
      <c r="DB102" s="988" t="s">
        <v>575</v>
      </c>
      <c r="DC102" s="989"/>
      <c r="DD102" s="989"/>
      <c r="DE102" s="989"/>
      <c r="DF102" s="990"/>
      <c r="DG102" s="988" t="s">
        <v>575</v>
      </c>
      <c r="DH102" s="989"/>
      <c r="DI102" s="989"/>
      <c r="DJ102" s="989"/>
      <c r="DK102" s="990"/>
      <c r="DL102" s="988" t="s">
        <v>575</v>
      </c>
      <c r="DM102" s="989"/>
      <c r="DN102" s="989"/>
      <c r="DO102" s="989"/>
      <c r="DP102" s="990"/>
      <c r="DQ102" s="988" t="s">
        <v>575</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428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429</v>
      </c>
      <c r="AB109" s="932"/>
      <c r="AC109" s="932"/>
      <c r="AD109" s="932"/>
      <c r="AE109" s="933"/>
      <c r="AF109" s="934" t="s">
        <v>430</v>
      </c>
      <c r="AG109" s="932"/>
      <c r="AH109" s="932"/>
      <c r="AI109" s="932"/>
      <c r="AJ109" s="933"/>
      <c r="AK109" s="934" t="s">
        <v>307</v>
      </c>
      <c r="AL109" s="932"/>
      <c r="AM109" s="932"/>
      <c r="AN109" s="932"/>
      <c r="AO109" s="933"/>
      <c r="AP109" s="934" t="s">
        <v>431</v>
      </c>
      <c r="AQ109" s="932"/>
      <c r="AR109" s="932"/>
      <c r="AS109" s="932"/>
      <c r="AT109" s="965"/>
      <c r="AU109" s="931" t="s">
        <v>428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429</v>
      </c>
      <c r="BR109" s="932"/>
      <c r="BS109" s="932"/>
      <c r="BT109" s="932"/>
      <c r="BU109" s="933"/>
      <c r="BV109" s="934" t="s">
        <v>430</v>
      </c>
      <c r="BW109" s="932"/>
      <c r="BX109" s="932"/>
      <c r="BY109" s="932"/>
      <c r="BZ109" s="933"/>
      <c r="CA109" s="934" t="s">
        <v>307</v>
      </c>
      <c r="CB109" s="932"/>
      <c r="CC109" s="932"/>
      <c r="CD109" s="932"/>
      <c r="CE109" s="933"/>
      <c r="CF109" s="972" t="s">
        <v>431</v>
      </c>
      <c r="CG109" s="972"/>
      <c r="CH109" s="972"/>
      <c r="CI109" s="972"/>
      <c r="CJ109" s="972"/>
      <c r="CK109" s="934" t="s">
        <v>432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429</v>
      </c>
      <c r="DH109" s="932"/>
      <c r="DI109" s="932"/>
      <c r="DJ109" s="932"/>
      <c r="DK109" s="933"/>
      <c r="DL109" s="934" t="s">
        <v>430</v>
      </c>
      <c r="DM109" s="932"/>
      <c r="DN109" s="932"/>
      <c r="DO109" s="932"/>
      <c r="DP109" s="933"/>
      <c r="DQ109" s="934" t="s">
        <v>307</v>
      </c>
      <c r="DR109" s="932"/>
      <c r="DS109" s="932"/>
      <c r="DT109" s="932"/>
      <c r="DU109" s="933"/>
      <c r="DV109" s="934" t="s">
        <v>431</v>
      </c>
      <c r="DW109" s="932"/>
      <c r="DX109" s="932"/>
      <c r="DY109" s="932"/>
      <c r="DZ109" s="965"/>
    </row>
    <row r="110" spans="1:131" s="230" customFormat="1" ht="26.25" customHeight="1" x14ac:dyDescent="0.15">
      <c r="A110" s="843" t="s">
        <v>433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1991446</v>
      </c>
      <c r="AB110" s="925"/>
      <c r="AC110" s="925"/>
      <c r="AD110" s="925"/>
      <c r="AE110" s="926"/>
      <c r="AF110" s="927">
        <v>2161301</v>
      </c>
      <c r="AG110" s="925"/>
      <c r="AH110" s="925"/>
      <c r="AI110" s="925"/>
      <c r="AJ110" s="926"/>
      <c r="AK110" s="927">
        <v>2182097</v>
      </c>
      <c r="AL110" s="925"/>
      <c r="AM110" s="925"/>
      <c r="AN110" s="925"/>
      <c r="AO110" s="926"/>
      <c r="AP110" s="928">
        <v>22.8</v>
      </c>
      <c r="AQ110" s="929"/>
      <c r="AR110" s="929"/>
      <c r="AS110" s="929"/>
      <c r="AT110" s="930"/>
      <c r="AU110" s="966" t="s">
        <v>74</v>
      </c>
      <c r="AV110" s="967"/>
      <c r="AW110" s="967"/>
      <c r="AX110" s="967"/>
      <c r="AY110" s="967"/>
      <c r="AZ110" s="896" t="s">
        <v>434</v>
      </c>
      <c r="BA110" s="844"/>
      <c r="BB110" s="844"/>
      <c r="BC110" s="844"/>
      <c r="BD110" s="844"/>
      <c r="BE110" s="844"/>
      <c r="BF110" s="844"/>
      <c r="BG110" s="844"/>
      <c r="BH110" s="844"/>
      <c r="BI110" s="844"/>
      <c r="BJ110" s="844"/>
      <c r="BK110" s="844"/>
      <c r="BL110" s="844"/>
      <c r="BM110" s="844"/>
      <c r="BN110" s="844"/>
      <c r="BO110" s="844"/>
      <c r="BP110" s="845"/>
      <c r="BQ110" s="897">
        <v>23122043</v>
      </c>
      <c r="BR110" s="878"/>
      <c r="BS110" s="878"/>
      <c r="BT110" s="878"/>
      <c r="BU110" s="878"/>
      <c r="BV110" s="878">
        <v>23846838</v>
      </c>
      <c r="BW110" s="878"/>
      <c r="BX110" s="878"/>
      <c r="BY110" s="878"/>
      <c r="BZ110" s="878"/>
      <c r="CA110" s="878">
        <v>22803113</v>
      </c>
      <c r="CB110" s="878"/>
      <c r="CC110" s="878"/>
      <c r="CD110" s="878"/>
      <c r="CE110" s="878"/>
      <c r="CF110" s="902">
        <v>238.3</v>
      </c>
      <c r="CG110" s="903"/>
      <c r="CH110" s="903"/>
      <c r="CI110" s="903"/>
      <c r="CJ110" s="903"/>
      <c r="CK110" s="962" t="s">
        <v>435</v>
      </c>
      <c r="CL110" s="855"/>
      <c r="CM110" s="896" t="s">
        <v>436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126</v>
      </c>
      <c r="DH110" s="878"/>
      <c r="DI110" s="878"/>
      <c r="DJ110" s="878"/>
      <c r="DK110" s="878"/>
      <c r="DL110" s="878" t="s">
        <v>126</v>
      </c>
      <c r="DM110" s="878"/>
      <c r="DN110" s="878"/>
      <c r="DO110" s="878"/>
      <c r="DP110" s="878"/>
      <c r="DQ110" s="878" t="s">
        <v>126</v>
      </c>
      <c r="DR110" s="878"/>
      <c r="DS110" s="878"/>
      <c r="DT110" s="878"/>
      <c r="DU110" s="878"/>
      <c r="DV110" s="879" t="s">
        <v>126</v>
      </c>
      <c r="DW110" s="879"/>
      <c r="DX110" s="879"/>
      <c r="DY110" s="879"/>
      <c r="DZ110" s="880"/>
    </row>
    <row r="111" spans="1:131" s="230" customFormat="1" ht="26.25" customHeight="1" x14ac:dyDescent="0.15">
      <c r="A111" s="810" t="s">
        <v>437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126</v>
      </c>
      <c r="AB111" s="955"/>
      <c r="AC111" s="955"/>
      <c r="AD111" s="955"/>
      <c r="AE111" s="956"/>
      <c r="AF111" s="957" t="s">
        <v>126</v>
      </c>
      <c r="AG111" s="955"/>
      <c r="AH111" s="955"/>
      <c r="AI111" s="955"/>
      <c r="AJ111" s="956"/>
      <c r="AK111" s="957" t="s">
        <v>126</v>
      </c>
      <c r="AL111" s="955"/>
      <c r="AM111" s="955"/>
      <c r="AN111" s="955"/>
      <c r="AO111" s="956"/>
      <c r="AP111" s="958" t="s">
        <v>126</v>
      </c>
      <c r="AQ111" s="959"/>
      <c r="AR111" s="959"/>
      <c r="AS111" s="959"/>
      <c r="AT111" s="960"/>
      <c r="AU111" s="968"/>
      <c r="AV111" s="969"/>
      <c r="AW111" s="969"/>
      <c r="AX111" s="969"/>
      <c r="AY111" s="969"/>
      <c r="AZ111" s="851" t="s">
        <v>438</v>
      </c>
      <c r="BA111" s="788"/>
      <c r="BB111" s="788"/>
      <c r="BC111" s="788"/>
      <c r="BD111" s="788"/>
      <c r="BE111" s="788"/>
      <c r="BF111" s="788"/>
      <c r="BG111" s="788"/>
      <c r="BH111" s="788"/>
      <c r="BI111" s="788"/>
      <c r="BJ111" s="788"/>
      <c r="BK111" s="788"/>
      <c r="BL111" s="788"/>
      <c r="BM111" s="788"/>
      <c r="BN111" s="788"/>
      <c r="BO111" s="788"/>
      <c r="BP111" s="789"/>
      <c r="BQ111" s="852" t="s">
        <v>126</v>
      </c>
      <c r="BR111" s="853"/>
      <c r="BS111" s="853"/>
      <c r="BT111" s="853"/>
      <c r="BU111" s="853"/>
      <c r="BV111" s="853" t="s">
        <v>126</v>
      </c>
      <c r="BW111" s="853"/>
      <c r="BX111" s="853"/>
      <c r="BY111" s="853"/>
      <c r="BZ111" s="853"/>
      <c r="CA111" s="853" t="s">
        <v>126</v>
      </c>
      <c r="CB111" s="853"/>
      <c r="CC111" s="853"/>
      <c r="CD111" s="853"/>
      <c r="CE111" s="853"/>
      <c r="CF111" s="911" t="s">
        <v>126</v>
      </c>
      <c r="CG111" s="912"/>
      <c r="CH111" s="912"/>
      <c r="CI111" s="912"/>
      <c r="CJ111" s="912"/>
      <c r="CK111" s="963"/>
      <c r="CL111" s="857"/>
      <c r="CM111" s="851" t="s">
        <v>439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126</v>
      </c>
      <c r="DH111" s="853"/>
      <c r="DI111" s="853"/>
      <c r="DJ111" s="853"/>
      <c r="DK111" s="853"/>
      <c r="DL111" s="853" t="s">
        <v>126</v>
      </c>
      <c r="DM111" s="853"/>
      <c r="DN111" s="853"/>
      <c r="DO111" s="853"/>
      <c r="DP111" s="853"/>
      <c r="DQ111" s="853" t="s">
        <v>126</v>
      </c>
      <c r="DR111" s="853"/>
      <c r="DS111" s="853"/>
      <c r="DT111" s="853"/>
      <c r="DU111" s="853"/>
      <c r="DV111" s="830" t="s">
        <v>126</v>
      </c>
      <c r="DW111" s="830"/>
      <c r="DX111" s="830"/>
      <c r="DY111" s="830"/>
      <c r="DZ111" s="831"/>
    </row>
    <row r="112" spans="1:131" s="230" customFormat="1" ht="26.25" customHeight="1" x14ac:dyDescent="0.15">
      <c r="A112" s="948" t="s">
        <v>440</v>
      </c>
      <c r="B112" s="949"/>
      <c r="C112" s="788" t="s">
        <v>441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126</v>
      </c>
      <c r="AB112" s="816"/>
      <c r="AC112" s="816"/>
      <c r="AD112" s="816"/>
      <c r="AE112" s="817"/>
      <c r="AF112" s="818" t="s">
        <v>126</v>
      </c>
      <c r="AG112" s="816"/>
      <c r="AH112" s="816"/>
      <c r="AI112" s="816"/>
      <c r="AJ112" s="817"/>
      <c r="AK112" s="818" t="s">
        <v>126</v>
      </c>
      <c r="AL112" s="816"/>
      <c r="AM112" s="816"/>
      <c r="AN112" s="816"/>
      <c r="AO112" s="817"/>
      <c r="AP112" s="860" t="s">
        <v>126</v>
      </c>
      <c r="AQ112" s="861"/>
      <c r="AR112" s="861"/>
      <c r="AS112" s="861"/>
      <c r="AT112" s="862"/>
      <c r="AU112" s="968"/>
      <c r="AV112" s="969"/>
      <c r="AW112" s="969"/>
      <c r="AX112" s="969"/>
      <c r="AY112" s="969"/>
      <c r="AZ112" s="851" t="s">
        <v>442</v>
      </c>
      <c r="BA112" s="788"/>
      <c r="BB112" s="788"/>
      <c r="BC112" s="788"/>
      <c r="BD112" s="788"/>
      <c r="BE112" s="788"/>
      <c r="BF112" s="788"/>
      <c r="BG112" s="788"/>
      <c r="BH112" s="788"/>
      <c r="BI112" s="788"/>
      <c r="BJ112" s="788"/>
      <c r="BK112" s="788"/>
      <c r="BL112" s="788"/>
      <c r="BM112" s="788"/>
      <c r="BN112" s="788"/>
      <c r="BO112" s="788"/>
      <c r="BP112" s="789"/>
      <c r="BQ112" s="852">
        <v>5471589</v>
      </c>
      <c r="BR112" s="853"/>
      <c r="BS112" s="853"/>
      <c r="BT112" s="853"/>
      <c r="BU112" s="853"/>
      <c r="BV112" s="853">
        <v>5322785</v>
      </c>
      <c r="BW112" s="853"/>
      <c r="BX112" s="853"/>
      <c r="BY112" s="853"/>
      <c r="BZ112" s="853"/>
      <c r="CA112" s="853">
        <v>5012758</v>
      </c>
      <c r="CB112" s="853"/>
      <c r="CC112" s="853"/>
      <c r="CD112" s="853"/>
      <c r="CE112" s="853"/>
      <c r="CF112" s="911">
        <v>52.4</v>
      </c>
      <c r="CG112" s="912"/>
      <c r="CH112" s="912"/>
      <c r="CI112" s="912"/>
      <c r="CJ112" s="912"/>
      <c r="CK112" s="963"/>
      <c r="CL112" s="857"/>
      <c r="CM112" s="851" t="s">
        <v>443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126</v>
      </c>
      <c r="DH112" s="853"/>
      <c r="DI112" s="853"/>
      <c r="DJ112" s="853"/>
      <c r="DK112" s="853"/>
      <c r="DL112" s="853" t="s">
        <v>126</v>
      </c>
      <c r="DM112" s="853"/>
      <c r="DN112" s="853"/>
      <c r="DO112" s="853"/>
      <c r="DP112" s="853"/>
      <c r="DQ112" s="853" t="s">
        <v>126</v>
      </c>
      <c r="DR112" s="853"/>
      <c r="DS112" s="853"/>
      <c r="DT112" s="853"/>
      <c r="DU112" s="853"/>
      <c r="DV112" s="830" t="s">
        <v>126</v>
      </c>
      <c r="DW112" s="830"/>
      <c r="DX112" s="830"/>
      <c r="DY112" s="830"/>
      <c r="DZ112" s="831"/>
    </row>
    <row r="113" spans="1:130" s="230" customFormat="1" ht="26.25" customHeight="1" x14ac:dyDescent="0.15">
      <c r="A113" s="950"/>
      <c r="B113" s="951"/>
      <c r="C113" s="788" t="s">
        <v>444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312164</v>
      </c>
      <c r="AB113" s="955"/>
      <c r="AC113" s="955"/>
      <c r="AD113" s="955"/>
      <c r="AE113" s="956"/>
      <c r="AF113" s="957">
        <v>267731</v>
      </c>
      <c r="AG113" s="955"/>
      <c r="AH113" s="955"/>
      <c r="AI113" s="955"/>
      <c r="AJ113" s="956"/>
      <c r="AK113" s="957">
        <v>295323</v>
      </c>
      <c r="AL113" s="955"/>
      <c r="AM113" s="955"/>
      <c r="AN113" s="955"/>
      <c r="AO113" s="956"/>
      <c r="AP113" s="958">
        <v>3.1</v>
      </c>
      <c r="AQ113" s="959"/>
      <c r="AR113" s="959"/>
      <c r="AS113" s="959"/>
      <c r="AT113" s="960"/>
      <c r="AU113" s="968"/>
      <c r="AV113" s="969"/>
      <c r="AW113" s="969"/>
      <c r="AX113" s="969"/>
      <c r="AY113" s="969"/>
      <c r="AZ113" s="851" t="s">
        <v>445</v>
      </c>
      <c r="BA113" s="788"/>
      <c r="BB113" s="788"/>
      <c r="BC113" s="788"/>
      <c r="BD113" s="788"/>
      <c r="BE113" s="788"/>
      <c r="BF113" s="788"/>
      <c r="BG113" s="788"/>
      <c r="BH113" s="788"/>
      <c r="BI113" s="788"/>
      <c r="BJ113" s="788"/>
      <c r="BK113" s="788"/>
      <c r="BL113" s="788"/>
      <c r="BM113" s="788"/>
      <c r="BN113" s="788"/>
      <c r="BO113" s="788"/>
      <c r="BP113" s="789"/>
      <c r="BQ113" s="852">
        <v>407629</v>
      </c>
      <c r="BR113" s="853"/>
      <c r="BS113" s="853"/>
      <c r="BT113" s="853"/>
      <c r="BU113" s="853"/>
      <c r="BV113" s="853">
        <v>1029793</v>
      </c>
      <c r="BW113" s="853"/>
      <c r="BX113" s="853"/>
      <c r="BY113" s="853"/>
      <c r="BZ113" s="853"/>
      <c r="CA113" s="853">
        <v>1278443</v>
      </c>
      <c r="CB113" s="853"/>
      <c r="CC113" s="853"/>
      <c r="CD113" s="853"/>
      <c r="CE113" s="853"/>
      <c r="CF113" s="911">
        <v>13.4</v>
      </c>
      <c r="CG113" s="912"/>
      <c r="CH113" s="912"/>
      <c r="CI113" s="912"/>
      <c r="CJ113" s="912"/>
      <c r="CK113" s="963"/>
      <c r="CL113" s="857"/>
      <c r="CM113" s="851" t="s">
        <v>446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126</v>
      </c>
      <c r="DH113" s="816"/>
      <c r="DI113" s="816"/>
      <c r="DJ113" s="816"/>
      <c r="DK113" s="817"/>
      <c r="DL113" s="818" t="s">
        <v>126</v>
      </c>
      <c r="DM113" s="816"/>
      <c r="DN113" s="816"/>
      <c r="DO113" s="816"/>
      <c r="DP113" s="817"/>
      <c r="DQ113" s="818" t="s">
        <v>126</v>
      </c>
      <c r="DR113" s="816"/>
      <c r="DS113" s="816"/>
      <c r="DT113" s="816"/>
      <c r="DU113" s="817"/>
      <c r="DV113" s="860" t="s">
        <v>126</v>
      </c>
      <c r="DW113" s="861"/>
      <c r="DX113" s="861"/>
      <c r="DY113" s="861"/>
      <c r="DZ113" s="862"/>
    </row>
    <row r="114" spans="1:130" s="230" customFormat="1" ht="26.25" customHeight="1" x14ac:dyDescent="0.15">
      <c r="A114" s="950"/>
      <c r="B114" s="951"/>
      <c r="C114" s="788" t="s">
        <v>447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11462</v>
      </c>
      <c r="AB114" s="816"/>
      <c r="AC114" s="816"/>
      <c r="AD114" s="816"/>
      <c r="AE114" s="817"/>
      <c r="AF114" s="818">
        <v>19832</v>
      </c>
      <c r="AG114" s="816"/>
      <c r="AH114" s="816"/>
      <c r="AI114" s="816"/>
      <c r="AJ114" s="817"/>
      <c r="AK114" s="818">
        <v>48272</v>
      </c>
      <c r="AL114" s="816"/>
      <c r="AM114" s="816"/>
      <c r="AN114" s="816"/>
      <c r="AO114" s="817"/>
      <c r="AP114" s="860">
        <v>0.5</v>
      </c>
      <c r="AQ114" s="861"/>
      <c r="AR114" s="861"/>
      <c r="AS114" s="861"/>
      <c r="AT114" s="862"/>
      <c r="AU114" s="968"/>
      <c r="AV114" s="969"/>
      <c r="AW114" s="969"/>
      <c r="AX114" s="969"/>
      <c r="AY114" s="969"/>
      <c r="AZ114" s="851" t="s">
        <v>448</v>
      </c>
      <c r="BA114" s="788"/>
      <c r="BB114" s="788"/>
      <c r="BC114" s="788"/>
      <c r="BD114" s="788"/>
      <c r="BE114" s="788"/>
      <c r="BF114" s="788"/>
      <c r="BG114" s="788"/>
      <c r="BH114" s="788"/>
      <c r="BI114" s="788"/>
      <c r="BJ114" s="788"/>
      <c r="BK114" s="788"/>
      <c r="BL114" s="788"/>
      <c r="BM114" s="788"/>
      <c r="BN114" s="788"/>
      <c r="BO114" s="788"/>
      <c r="BP114" s="789"/>
      <c r="BQ114" s="852">
        <v>2767168</v>
      </c>
      <c r="BR114" s="853"/>
      <c r="BS114" s="853"/>
      <c r="BT114" s="853"/>
      <c r="BU114" s="853"/>
      <c r="BV114" s="853">
        <v>2750003</v>
      </c>
      <c r="BW114" s="853"/>
      <c r="BX114" s="853"/>
      <c r="BY114" s="853"/>
      <c r="BZ114" s="853"/>
      <c r="CA114" s="853">
        <v>2709151</v>
      </c>
      <c r="CB114" s="853"/>
      <c r="CC114" s="853"/>
      <c r="CD114" s="853"/>
      <c r="CE114" s="853"/>
      <c r="CF114" s="911">
        <v>28.3</v>
      </c>
      <c r="CG114" s="912"/>
      <c r="CH114" s="912"/>
      <c r="CI114" s="912"/>
      <c r="CJ114" s="912"/>
      <c r="CK114" s="963"/>
      <c r="CL114" s="857"/>
      <c r="CM114" s="851" t="s">
        <v>449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126</v>
      </c>
      <c r="DH114" s="816"/>
      <c r="DI114" s="816"/>
      <c r="DJ114" s="816"/>
      <c r="DK114" s="817"/>
      <c r="DL114" s="818" t="s">
        <v>126</v>
      </c>
      <c r="DM114" s="816"/>
      <c r="DN114" s="816"/>
      <c r="DO114" s="816"/>
      <c r="DP114" s="817"/>
      <c r="DQ114" s="818" t="s">
        <v>126</v>
      </c>
      <c r="DR114" s="816"/>
      <c r="DS114" s="816"/>
      <c r="DT114" s="816"/>
      <c r="DU114" s="817"/>
      <c r="DV114" s="860" t="s">
        <v>126</v>
      </c>
      <c r="DW114" s="861"/>
      <c r="DX114" s="861"/>
      <c r="DY114" s="861"/>
      <c r="DZ114" s="862"/>
    </row>
    <row r="115" spans="1:130" s="230" customFormat="1" ht="26.25" customHeight="1" x14ac:dyDescent="0.15">
      <c r="A115" s="950"/>
      <c r="B115" s="951"/>
      <c r="C115" s="788" t="s">
        <v>450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14850</v>
      </c>
      <c r="AB115" s="955"/>
      <c r="AC115" s="955"/>
      <c r="AD115" s="955"/>
      <c r="AE115" s="956"/>
      <c r="AF115" s="957" t="s">
        <v>126</v>
      </c>
      <c r="AG115" s="955"/>
      <c r="AH115" s="955"/>
      <c r="AI115" s="955"/>
      <c r="AJ115" s="956"/>
      <c r="AK115" s="957" t="s">
        <v>126</v>
      </c>
      <c r="AL115" s="955"/>
      <c r="AM115" s="955"/>
      <c r="AN115" s="955"/>
      <c r="AO115" s="956"/>
      <c r="AP115" s="958" t="s">
        <v>126</v>
      </c>
      <c r="AQ115" s="959"/>
      <c r="AR115" s="959"/>
      <c r="AS115" s="959"/>
      <c r="AT115" s="960"/>
      <c r="AU115" s="968"/>
      <c r="AV115" s="969"/>
      <c r="AW115" s="969"/>
      <c r="AX115" s="969"/>
      <c r="AY115" s="969"/>
      <c r="AZ115" s="851" t="s">
        <v>451</v>
      </c>
      <c r="BA115" s="788"/>
      <c r="BB115" s="788"/>
      <c r="BC115" s="788"/>
      <c r="BD115" s="788"/>
      <c r="BE115" s="788"/>
      <c r="BF115" s="788"/>
      <c r="BG115" s="788"/>
      <c r="BH115" s="788"/>
      <c r="BI115" s="788"/>
      <c r="BJ115" s="788"/>
      <c r="BK115" s="788"/>
      <c r="BL115" s="788"/>
      <c r="BM115" s="788"/>
      <c r="BN115" s="788"/>
      <c r="BO115" s="788"/>
      <c r="BP115" s="789"/>
      <c r="BQ115" s="852">
        <v>3058</v>
      </c>
      <c r="BR115" s="853"/>
      <c r="BS115" s="853"/>
      <c r="BT115" s="853"/>
      <c r="BU115" s="853"/>
      <c r="BV115" s="853" t="s">
        <v>126</v>
      </c>
      <c r="BW115" s="853"/>
      <c r="BX115" s="853"/>
      <c r="BY115" s="853"/>
      <c r="BZ115" s="853"/>
      <c r="CA115" s="853">
        <v>1924</v>
      </c>
      <c r="CB115" s="853"/>
      <c r="CC115" s="853"/>
      <c r="CD115" s="853"/>
      <c r="CE115" s="853"/>
      <c r="CF115" s="911">
        <v>0</v>
      </c>
      <c r="CG115" s="912"/>
      <c r="CH115" s="912"/>
      <c r="CI115" s="912"/>
      <c r="CJ115" s="912"/>
      <c r="CK115" s="963"/>
      <c r="CL115" s="857"/>
      <c r="CM115" s="851" t="s">
        <v>452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126</v>
      </c>
      <c r="DH115" s="816"/>
      <c r="DI115" s="816"/>
      <c r="DJ115" s="816"/>
      <c r="DK115" s="817"/>
      <c r="DL115" s="818" t="s">
        <v>126</v>
      </c>
      <c r="DM115" s="816"/>
      <c r="DN115" s="816"/>
      <c r="DO115" s="816"/>
      <c r="DP115" s="817"/>
      <c r="DQ115" s="818" t="s">
        <v>126</v>
      </c>
      <c r="DR115" s="816"/>
      <c r="DS115" s="816"/>
      <c r="DT115" s="816"/>
      <c r="DU115" s="817"/>
      <c r="DV115" s="860" t="s">
        <v>126</v>
      </c>
      <c r="DW115" s="861"/>
      <c r="DX115" s="861"/>
      <c r="DY115" s="861"/>
      <c r="DZ115" s="862"/>
    </row>
    <row r="116" spans="1:130" s="230" customFormat="1" ht="26.25" customHeight="1" x14ac:dyDescent="0.15">
      <c r="A116" s="952"/>
      <c r="B116" s="953"/>
      <c r="C116" s="875" t="s">
        <v>453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126</v>
      </c>
      <c r="AB116" s="816"/>
      <c r="AC116" s="816"/>
      <c r="AD116" s="816"/>
      <c r="AE116" s="817"/>
      <c r="AF116" s="818" t="s">
        <v>126</v>
      </c>
      <c r="AG116" s="816"/>
      <c r="AH116" s="816"/>
      <c r="AI116" s="816"/>
      <c r="AJ116" s="817"/>
      <c r="AK116" s="818" t="s">
        <v>126</v>
      </c>
      <c r="AL116" s="816"/>
      <c r="AM116" s="816"/>
      <c r="AN116" s="816"/>
      <c r="AO116" s="817"/>
      <c r="AP116" s="860" t="s">
        <v>126</v>
      </c>
      <c r="AQ116" s="861"/>
      <c r="AR116" s="861"/>
      <c r="AS116" s="861"/>
      <c r="AT116" s="862"/>
      <c r="AU116" s="968"/>
      <c r="AV116" s="969"/>
      <c r="AW116" s="969"/>
      <c r="AX116" s="969"/>
      <c r="AY116" s="969"/>
      <c r="AZ116" s="945" t="s">
        <v>454</v>
      </c>
      <c r="BA116" s="946"/>
      <c r="BB116" s="946"/>
      <c r="BC116" s="946"/>
      <c r="BD116" s="946"/>
      <c r="BE116" s="946"/>
      <c r="BF116" s="946"/>
      <c r="BG116" s="946"/>
      <c r="BH116" s="946"/>
      <c r="BI116" s="946"/>
      <c r="BJ116" s="946"/>
      <c r="BK116" s="946"/>
      <c r="BL116" s="946"/>
      <c r="BM116" s="946"/>
      <c r="BN116" s="946"/>
      <c r="BO116" s="946"/>
      <c r="BP116" s="947"/>
      <c r="BQ116" s="852" t="s">
        <v>126</v>
      </c>
      <c r="BR116" s="853"/>
      <c r="BS116" s="853"/>
      <c r="BT116" s="853"/>
      <c r="BU116" s="853"/>
      <c r="BV116" s="853" t="s">
        <v>126</v>
      </c>
      <c r="BW116" s="853"/>
      <c r="BX116" s="853"/>
      <c r="BY116" s="853"/>
      <c r="BZ116" s="853"/>
      <c r="CA116" s="853" t="s">
        <v>126</v>
      </c>
      <c r="CB116" s="853"/>
      <c r="CC116" s="853"/>
      <c r="CD116" s="853"/>
      <c r="CE116" s="853"/>
      <c r="CF116" s="911" t="s">
        <v>126</v>
      </c>
      <c r="CG116" s="912"/>
      <c r="CH116" s="912"/>
      <c r="CI116" s="912"/>
      <c r="CJ116" s="912"/>
      <c r="CK116" s="963"/>
      <c r="CL116" s="857"/>
      <c r="CM116" s="851" t="s">
        <v>455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126</v>
      </c>
      <c r="DH116" s="816"/>
      <c r="DI116" s="816"/>
      <c r="DJ116" s="816"/>
      <c r="DK116" s="817"/>
      <c r="DL116" s="818" t="s">
        <v>126</v>
      </c>
      <c r="DM116" s="816"/>
      <c r="DN116" s="816"/>
      <c r="DO116" s="816"/>
      <c r="DP116" s="817"/>
      <c r="DQ116" s="818" t="s">
        <v>126</v>
      </c>
      <c r="DR116" s="816"/>
      <c r="DS116" s="816"/>
      <c r="DT116" s="816"/>
      <c r="DU116" s="817"/>
      <c r="DV116" s="860" t="s">
        <v>126</v>
      </c>
      <c r="DW116" s="861"/>
      <c r="DX116" s="861"/>
      <c r="DY116" s="861"/>
      <c r="DZ116" s="862"/>
    </row>
    <row r="117" spans="1:130" s="230" customFormat="1" ht="26.25" customHeight="1" x14ac:dyDescent="0.15">
      <c r="A117" s="931" t="s">
        <v>186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456</v>
      </c>
      <c r="Z117" s="933"/>
      <c r="AA117" s="938">
        <v>2329922</v>
      </c>
      <c r="AB117" s="939"/>
      <c r="AC117" s="939"/>
      <c r="AD117" s="939"/>
      <c r="AE117" s="940"/>
      <c r="AF117" s="941">
        <v>2448864</v>
      </c>
      <c r="AG117" s="939"/>
      <c r="AH117" s="939"/>
      <c r="AI117" s="939"/>
      <c r="AJ117" s="940"/>
      <c r="AK117" s="941">
        <v>2525692</v>
      </c>
      <c r="AL117" s="939"/>
      <c r="AM117" s="939"/>
      <c r="AN117" s="939"/>
      <c r="AO117" s="940"/>
      <c r="AP117" s="942"/>
      <c r="AQ117" s="943"/>
      <c r="AR117" s="943"/>
      <c r="AS117" s="943"/>
      <c r="AT117" s="944"/>
      <c r="AU117" s="968"/>
      <c r="AV117" s="969"/>
      <c r="AW117" s="969"/>
      <c r="AX117" s="969"/>
      <c r="AY117" s="969"/>
      <c r="AZ117" s="899" t="s">
        <v>457</v>
      </c>
      <c r="BA117" s="900"/>
      <c r="BB117" s="900"/>
      <c r="BC117" s="900"/>
      <c r="BD117" s="900"/>
      <c r="BE117" s="900"/>
      <c r="BF117" s="900"/>
      <c r="BG117" s="900"/>
      <c r="BH117" s="900"/>
      <c r="BI117" s="900"/>
      <c r="BJ117" s="900"/>
      <c r="BK117" s="900"/>
      <c r="BL117" s="900"/>
      <c r="BM117" s="900"/>
      <c r="BN117" s="900"/>
      <c r="BO117" s="900"/>
      <c r="BP117" s="901"/>
      <c r="BQ117" s="852" t="s">
        <v>126</v>
      </c>
      <c r="BR117" s="853"/>
      <c r="BS117" s="853"/>
      <c r="BT117" s="853"/>
      <c r="BU117" s="853"/>
      <c r="BV117" s="853" t="s">
        <v>126</v>
      </c>
      <c r="BW117" s="853"/>
      <c r="BX117" s="853"/>
      <c r="BY117" s="853"/>
      <c r="BZ117" s="853"/>
      <c r="CA117" s="853" t="s">
        <v>126</v>
      </c>
      <c r="CB117" s="853"/>
      <c r="CC117" s="853"/>
      <c r="CD117" s="853"/>
      <c r="CE117" s="853"/>
      <c r="CF117" s="911" t="s">
        <v>126</v>
      </c>
      <c r="CG117" s="912"/>
      <c r="CH117" s="912"/>
      <c r="CI117" s="912"/>
      <c r="CJ117" s="912"/>
      <c r="CK117" s="963"/>
      <c r="CL117" s="857"/>
      <c r="CM117" s="851" t="s">
        <v>458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126</v>
      </c>
      <c r="DH117" s="816"/>
      <c r="DI117" s="816"/>
      <c r="DJ117" s="816"/>
      <c r="DK117" s="817"/>
      <c r="DL117" s="818" t="s">
        <v>126</v>
      </c>
      <c r="DM117" s="816"/>
      <c r="DN117" s="816"/>
      <c r="DO117" s="816"/>
      <c r="DP117" s="817"/>
      <c r="DQ117" s="818" t="s">
        <v>126</v>
      </c>
      <c r="DR117" s="816"/>
      <c r="DS117" s="816"/>
      <c r="DT117" s="816"/>
      <c r="DU117" s="817"/>
      <c r="DV117" s="860" t="s">
        <v>126</v>
      </c>
      <c r="DW117" s="861"/>
      <c r="DX117" s="861"/>
      <c r="DY117" s="861"/>
      <c r="DZ117" s="862"/>
    </row>
    <row r="118" spans="1:130" s="230" customFormat="1" ht="26.25" customHeight="1" x14ac:dyDescent="0.15">
      <c r="A118" s="931" t="s">
        <v>432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429</v>
      </c>
      <c r="AB118" s="932"/>
      <c r="AC118" s="932"/>
      <c r="AD118" s="932"/>
      <c r="AE118" s="933"/>
      <c r="AF118" s="934" t="s">
        <v>430</v>
      </c>
      <c r="AG118" s="932"/>
      <c r="AH118" s="932"/>
      <c r="AI118" s="932"/>
      <c r="AJ118" s="933"/>
      <c r="AK118" s="934" t="s">
        <v>307</v>
      </c>
      <c r="AL118" s="932"/>
      <c r="AM118" s="932"/>
      <c r="AN118" s="932"/>
      <c r="AO118" s="933"/>
      <c r="AP118" s="935" t="s">
        <v>431</v>
      </c>
      <c r="AQ118" s="936"/>
      <c r="AR118" s="936"/>
      <c r="AS118" s="936"/>
      <c r="AT118" s="937"/>
      <c r="AU118" s="968"/>
      <c r="AV118" s="969"/>
      <c r="AW118" s="969"/>
      <c r="AX118" s="969"/>
      <c r="AY118" s="969"/>
      <c r="AZ118" s="874" t="s">
        <v>459</v>
      </c>
      <c r="BA118" s="875"/>
      <c r="BB118" s="875"/>
      <c r="BC118" s="875"/>
      <c r="BD118" s="875"/>
      <c r="BE118" s="875"/>
      <c r="BF118" s="875"/>
      <c r="BG118" s="875"/>
      <c r="BH118" s="875"/>
      <c r="BI118" s="875"/>
      <c r="BJ118" s="875"/>
      <c r="BK118" s="875"/>
      <c r="BL118" s="875"/>
      <c r="BM118" s="875"/>
      <c r="BN118" s="875"/>
      <c r="BO118" s="875"/>
      <c r="BP118" s="876"/>
      <c r="BQ118" s="915" t="s">
        <v>126</v>
      </c>
      <c r="BR118" s="881"/>
      <c r="BS118" s="881"/>
      <c r="BT118" s="881"/>
      <c r="BU118" s="881"/>
      <c r="BV118" s="881" t="s">
        <v>126</v>
      </c>
      <c r="BW118" s="881"/>
      <c r="BX118" s="881"/>
      <c r="BY118" s="881"/>
      <c r="BZ118" s="881"/>
      <c r="CA118" s="881" t="s">
        <v>126</v>
      </c>
      <c r="CB118" s="881"/>
      <c r="CC118" s="881"/>
      <c r="CD118" s="881"/>
      <c r="CE118" s="881"/>
      <c r="CF118" s="911" t="s">
        <v>126</v>
      </c>
      <c r="CG118" s="912"/>
      <c r="CH118" s="912"/>
      <c r="CI118" s="912"/>
      <c r="CJ118" s="912"/>
      <c r="CK118" s="963"/>
      <c r="CL118" s="857"/>
      <c r="CM118" s="851" t="s">
        <v>460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126</v>
      </c>
      <c r="DH118" s="816"/>
      <c r="DI118" s="816"/>
      <c r="DJ118" s="816"/>
      <c r="DK118" s="817"/>
      <c r="DL118" s="818" t="s">
        <v>126</v>
      </c>
      <c r="DM118" s="816"/>
      <c r="DN118" s="816"/>
      <c r="DO118" s="816"/>
      <c r="DP118" s="817"/>
      <c r="DQ118" s="818" t="s">
        <v>126</v>
      </c>
      <c r="DR118" s="816"/>
      <c r="DS118" s="816"/>
      <c r="DT118" s="816"/>
      <c r="DU118" s="817"/>
      <c r="DV118" s="860" t="s">
        <v>126</v>
      </c>
      <c r="DW118" s="861"/>
      <c r="DX118" s="861"/>
      <c r="DY118" s="861"/>
      <c r="DZ118" s="862"/>
    </row>
    <row r="119" spans="1:130" s="230" customFormat="1" ht="26.25" customHeight="1" x14ac:dyDescent="0.15">
      <c r="A119" s="854" t="s">
        <v>435</v>
      </c>
      <c r="B119" s="855"/>
      <c r="C119" s="896" t="s">
        <v>436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126</v>
      </c>
      <c r="AB119" s="925"/>
      <c r="AC119" s="925"/>
      <c r="AD119" s="925"/>
      <c r="AE119" s="926"/>
      <c r="AF119" s="927" t="s">
        <v>126</v>
      </c>
      <c r="AG119" s="925"/>
      <c r="AH119" s="925"/>
      <c r="AI119" s="925"/>
      <c r="AJ119" s="926"/>
      <c r="AK119" s="927" t="s">
        <v>126</v>
      </c>
      <c r="AL119" s="925"/>
      <c r="AM119" s="925"/>
      <c r="AN119" s="925"/>
      <c r="AO119" s="926"/>
      <c r="AP119" s="928" t="s">
        <v>126</v>
      </c>
      <c r="AQ119" s="929"/>
      <c r="AR119" s="929"/>
      <c r="AS119" s="929"/>
      <c r="AT119" s="930"/>
      <c r="AU119" s="970"/>
      <c r="AV119" s="971"/>
      <c r="AW119" s="971"/>
      <c r="AX119" s="971"/>
      <c r="AY119" s="971"/>
      <c r="AZ119" s="251" t="s">
        <v>186</v>
      </c>
      <c r="BA119" s="251"/>
      <c r="BB119" s="251"/>
      <c r="BC119" s="251"/>
      <c r="BD119" s="251"/>
      <c r="BE119" s="251"/>
      <c r="BF119" s="251"/>
      <c r="BG119" s="251"/>
      <c r="BH119" s="251"/>
      <c r="BI119" s="251"/>
      <c r="BJ119" s="251"/>
      <c r="BK119" s="251"/>
      <c r="BL119" s="251"/>
      <c r="BM119" s="251"/>
      <c r="BN119" s="251"/>
      <c r="BO119" s="913" t="s">
        <v>461</v>
      </c>
      <c r="BP119" s="914"/>
      <c r="BQ119" s="915">
        <v>31771487</v>
      </c>
      <c r="BR119" s="881"/>
      <c r="BS119" s="881"/>
      <c r="BT119" s="881"/>
      <c r="BU119" s="881"/>
      <c r="BV119" s="881">
        <v>32949419</v>
      </c>
      <c r="BW119" s="881"/>
      <c r="BX119" s="881"/>
      <c r="BY119" s="881"/>
      <c r="BZ119" s="881"/>
      <c r="CA119" s="881">
        <v>31805389</v>
      </c>
      <c r="CB119" s="881"/>
      <c r="CC119" s="881"/>
      <c r="CD119" s="881"/>
      <c r="CE119" s="881"/>
      <c r="CF119" s="784"/>
      <c r="CG119" s="785"/>
      <c r="CH119" s="785"/>
      <c r="CI119" s="785"/>
      <c r="CJ119" s="870"/>
      <c r="CK119" s="964"/>
      <c r="CL119" s="859"/>
      <c r="CM119" s="874" t="s">
        <v>462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126</v>
      </c>
      <c r="DH119" s="800"/>
      <c r="DI119" s="800"/>
      <c r="DJ119" s="800"/>
      <c r="DK119" s="801"/>
      <c r="DL119" s="802" t="s">
        <v>126</v>
      </c>
      <c r="DM119" s="800"/>
      <c r="DN119" s="800"/>
      <c r="DO119" s="800"/>
      <c r="DP119" s="801"/>
      <c r="DQ119" s="802" t="s">
        <v>126</v>
      </c>
      <c r="DR119" s="800"/>
      <c r="DS119" s="800"/>
      <c r="DT119" s="800"/>
      <c r="DU119" s="801"/>
      <c r="DV119" s="884" t="s">
        <v>126</v>
      </c>
      <c r="DW119" s="885"/>
      <c r="DX119" s="885"/>
      <c r="DY119" s="885"/>
      <c r="DZ119" s="886"/>
    </row>
    <row r="120" spans="1:130" s="230" customFormat="1" ht="26.25" customHeight="1" x14ac:dyDescent="0.15">
      <c r="A120" s="856"/>
      <c r="B120" s="857"/>
      <c r="C120" s="851" t="s">
        <v>439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126</v>
      </c>
      <c r="AB120" s="816"/>
      <c r="AC120" s="816"/>
      <c r="AD120" s="816"/>
      <c r="AE120" s="817"/>
      <c r="AF120" s="818" t="s">
        <v>126</v>
      </c>
      <c r="AG120" s="816"/>
      <c r="AH120" s="816"/>
      <c r="AI120" s="816"/>
      <c r="AJ120" s="817"/>
      <c r="AK120" s="818" t="s">
        <v>126</v>
      </c>
      <c r="AL120" s="816"/>
      <c r="AM120" s="816"/>
      <c r="AN120" s="816"/>
      <c r="AO120" s="817"/>
      <c r="AP120" s="860" t="s">
        <v>126</v>
      </c>
      <c r="AQ120" s="861"/>
      <c r="AR120" s="861"/>
      <c r="AS120" s="861"/>
      <c r="AT120" s="862"/>
      <c r="AU120" s="916" t="s">
        <v>463</v>
      </c>
      <c r="AV120" s="917"/>
      <c r="AW120" s="917"/>
      <c r="AX120" s="917"/>
      <c r="AY120" s="918"/>
      <c r="AZ120" s="896" t="s">
        <v>464</v>
      </c>
      <c r="BA120" s="844"/>
      <c r="BB120" s="844"/>
      <c r="BC120" s="844"/>
      <c r="BD120" s="844"/>
      <c r="BE120" s="844"/>
      <c r="BF120" s="844"/>
      <c r="BG120" s="844"/>
      <c r="BH120" s="844"/>
      <c r="BI120" s="844"/>
      <c r="BJ120" s="844"/>
      <c r="BK120" s="844"/>
      <c r="BL120" s="844"/>
      <c r="BM120" s="844"/>
      <c r="BN120" s="844"/>
      <c r="BO120" s="844"/>
      <c r="BP120" s="845"/>
      <c r="BQ120" s="897">
        <v>3128447</v>
      </c>
      <c r="BR120" s="878"/>
      <c r="BS120" s="878"/>
      <c r="BT120" s="878"/>
      <c r="BU120" s="878"/>
      <c r="BV120" s="878">
        <v>4238184</v>
      </c>
      <c r="BW120" s="878"/>
      <c r="BX120" s="878"/>
      <c r="BY120" s="878"/>
      <c r="BZ120" s="878"/>
      <c r="CA120" s="878">
        <v>4864543</v>
      </c>
      <c r="CB120" s="878"/>
      <c r="CC120" s="878"/>
      <c r="CD120" s="878"/>
      <c r="CE120" s="878"/>
      <c r="CF120" s="902">
        <v>50.8</v>
      </c>
      <c r="CG120" s="903"/>
      <c r="CH120" s="903"/>
      <c r="CI120" s="903"/>
      <c r="CJ120" s="903"/>
      <c r="CK120" s="904" t="s">
        <v>465</v>
      </c>
      <c r="CL120" s="888"/>
      <c r="CM120" s="888"/>
      <c r="CN120" s="888"/>
      <c r="CO120" s="889"/>
      <c r="CP120" s="908" t="s">
        <v>466</v>
      </c>
      <c r="CQ120" s="909"/>
      <c r="CR120" s="909"/>
      <c r="CS120" s="909"/>
      <c r="CT120" s="909"/>
      <c r="CU120" s="909"/>
      <c r="CV120" s="909"/>
      <c r="CW120" s="909"/>
      <c r="CX120" s="909"/>
      <c r="CY120" s="909"/>
      <c r="CZ120" s="909"/>
      <c r="DA120" s="909"/>
      <c r="DB120" s="909"/>
      <c r="DC120" s="909"/>
      <c r="DD120" s="909"/>
      <c r="DE120" s="909"/>
      <c r="DF120" s="910"/>
      <c r="DG120" s="897">
        <v>3285265</v>
      </c>
      <c r="DH120" s="878"/>
      <c r="DI120" s="878"/>
      <c r="DJ120" s="878"/>
      <c r="DK120" s="878"/>
      <c r="DL120" s="878">
        <v>3160240</v>
      </c>
      <c r="DM120" s="878"/>
      <c r="DN120" s="878"/>
      <c r="DO120" s="878"/>
      <c r="DP120" s="878"/>
      <c r="DQ120" s="878">
        <v>3043776</v>
      </c>
      <c r="DR120" s="878"/>
      <c r="DS120" s="878"/>
      <c r="DT120" s="878"/>
      <c r="DU120" s="878"/>
      <c r="DV120" s="879">
        <v>31.8</v>
      </c>
      <c r="DW120" s="879"/>
      <c r="DX120" s="879"/>
      <c r="DY120" s="879"/>
      <c r="DZ120" s="880"/>
    </row>
    <row r="121" spans="1:130" s="230" customFormat="1" ht="26.25" customHeight="1" x14ac:dyDescent="0.15">
      <c r="A121" s="856"/>
      <c r="B121" s="857"/>
      <c r="C121" s="899" t="s">
        <v>467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126</v>
      </c>
      <c r="AB121" s="816"/>
      <c r="AC121" s="816"/>
      <c r="AD121" s="816"/>
      <c r="AE121" s="817"/>
      <c r="AF121" s="818" t="s">
        <v>126</v>
      </c>
      <c r="AG121" s="816"/>
      <c r="AH121" s="816"/>
      <c r="AI121" s="816"/>
      <c r="AJ121" s="817"/>
      <c r="AK121" s="818" t="s">
        <v>126</v>
      </c>
      <c r="AL121" s="816"/>
      <c r="AM121" s="816"/>
      <c r="AN121" s="816"/>
      <c r="AO121" s="817"/>
      <c r="AP121" s="860" t="s">
        <v>126</v>
      </c>
      <c r="AQ121" s="861"/>
      <c r="AR121" s="861"/>
      <c r="AS121" s="861"/>
      <c r="AT121" s="862"/>
      <c r="AU121" s="919"/>
      <c r="AV121" s="920"/>
      <c r="AW121" s="920"/>
      <c r="AX121" s="920"/>
      <c r="AY121" s="921"/>
      <c r="AZ121" s="851" t="s">
        <v>468</v>
      </c>
      <c r="BA121" s="788"/>
      <c r="BB121" s="788"/>
      <c r="BC121" s="788"/>
      <c r="BD121" s="788"/>
      <c r="BE121" s="788"/>
      <c r="BF121" s="788"/>
      <c r="BG121" s="788"/>
      <c r="BH121" s="788"/>
      <c r="BI121" s="788"/>
      <c r="BJ121" s="788"/>
      <c r="BK121" s="788"/>
      <c r="BL121" s="788"/>
      <c r="BM121" s="788"/>
      <c r="BN121" s="788"/>
      <c r="BO121" s="788"/>
      <c r="BP121" s="789"/>
      <c r="BQ121" s="852">
        <v>2530933</v>
      </c>
      <c r="BR121" s="853"/>
      <c r="BS121" s="853"/>
      <c r="BT121" s="853"/>
      <c r="BU121" s="853"/>
      <c r="BV121" s="853">
        <v>2479460</v>
      </c>
      <c r="BW121" s="853"/>
      <c r="BX121" s="853"/>
      <c r="BY121" s="853"/>
      <c r="BZ121" s="853"/>
      <c r="CA121" s="853">
        <v>2472414</v>
      </c>
      <c r="CB121" s="853"/>
      <c r="CC121" s="853"/>
      <c r="CD121" s="853"/>
      <c r="CE121" s="853"/>
      <c r="CF121" s="911">
        <v>25.8</v>
      </c>
      <c r="CG121" s="912"/>
      <c r="CH121" s="912"/>
      <c r="CI121" s="912"/>
      <c r="CJ121" s="912"/>
      <c r="CK121" s="905"/>
      <c r="CL121" s="891"/>
      <c r="CM121" s="891"/>
      <c r="CN121" s="891"/>
      <c r="CO121" s="892"/>
      <c r="CP121" s="871" t="s">
        <v>469</v>
      </c>
      <c r="CQ121" s="872"/>
      <c r="CR121" s="872"/>
      <c r="CS121" s="872"/>
      <c r="CT121" s="872"/>
      <c r="CU121" s="872"/>
      <c r="CV121" s="872"/>
      <c r="CW121" s="872"/>
      <c r="CX121" s="872"/>
      <c r="CY121" s="872"/>
      <c r="CZ121" s="872"/>
      <c r="DA121" s="872"/>
      <c r="DB121" s="872"/>
      <c r="DC121" s="872"/>
      <c r="DD121" s="872"/>
      <c r="DE121" s="872"/>
      <c r="DF121" s="873"/>
      <c r="DG121" s="852">
        <v>1897649</v>
      </c>
      <c r="DH121" s="853"/>
      <c r="DI121" s="853"/>
      <c r="DJ121" s="853"/>
      <c r="DK121" s="853"/>
      <c r="DL121" s="853">
        <v>1816754</v>
      </c>
      <c r="DM121" s="853"/>
      <c r="DN121" s="853"/>
      <c r="DO121" s="853"/>
      <c r="DP121" s="853"/>
      <c r="DQ121" s="853">
        <v>1671189</v>
      </c>
      <c r="DR121" s="853"/>
      <c r="DS121" s="853"/>
      <c r="DT121" s="853"/>
      <c r="DU121" s="853"/>
      <c r="DV121" s="830">
        <v>17.5</v>
      </c>
      <c r="DW121" s="830"/>
      <c r="DX121" s="830"/>
      <c r="DY121" s="830"/>
      <c r="DZ121" s="831"/>
    </row>
    <row r="122" spans="1:130" s="230" customFormat="1" ht="26.25" customHeight="1" x14ac:dyDescent="0.15">
      <c r="A122" s="856"/>
      <c r="B122" s="857"/>
      <c r="C122" s="851" t="s">
        <v>449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126</v>
      </c>
      <c r="AB122" s="816"/>
      <c r="AC122" s="816"/>
      <c r="AD122" s="816"/>
      <c r="AE122" s="817"/>
      <c r="AF122" s="818" t="s">
        <v>126</v>
      </c>
      <c r="AG122" s="816"/>
      <c r="AH122" s="816"/>
      <c r="AI122" s="816"/>
      <c r="AJ122" s="817"/>
      <c r="AK122" s="818" t="s">
        <v>126</v>
      </c>
      <c r="AL122" s="816"/>
      <c r="AM122" s="816"/>
      <c r="AN122" s="816"/>
      <c r="AO122" s="817"/>
      <c r="AP122" s="860" t="s">
        <v>126</v>
      </c>
      <c r="AQ122" s="861"/>
      <c r="AR122" s="861"/>
      <c r="AS122" s="861"/>
      <c r="AT122" s="862"/>
      <c r="AU122" s="919"/>
      <c r="AV122" s="920"/>
      <c r="AW122" s="920"/>
      <c r="AX122" s="920"/>
      <c r="AY122" s="921"/>
      <c r="AZ122" s="874" t="s">
        <v>470</v>
      </c>
      <c r="BA122" s="875"/>
      <c r="BB122" s="875"/>
      <c r="BC122" s="875"/>
      <c r="BD122" s="875"/>
      <c r="BE122" s="875"/>
      <c r="BF122" s="875"/>
      <c r="BG122" s="875"/>
      <c r="BH122" s="875"/>
      <c r="BI122" s="875"/>
      <c r="BJ122" s="875"/>
      <c r="BK122" s="875"/>
      <c r="BL122" s="875"/>
      <c r="BM122" s="875"/>
      <c r="BN122" s="875"/>
      <c r="BO122" s="875"/>
      <c r="BP122" s="876"/>
      <c r="BQ122" s="915">
        <v>15678351</v>
      </c>
      <c r="BR122" s="881"/>
      <c r="BS122" s="881"/>
      <c r="BT122" s="881"/>
      <c r="BU122" s="881"/>
      <c r="BV122" s="881">
        <v>15427023</v>
      </c>
      <c r="BW122" s="881"/>
      <c r="BX122" s="881"/>
      <c r="BY122" s="881"/>
      <c r="BZ122" s="881"/>
      <c r="CA122" s="881">
        <v>15035544</v>
      </c>
      <c r="CB122" s="881"/>
      <c r="CC122" s="881"/>
      <c r="CD122" s="881"/>
      <c r="CE122" s="881"/>
      <c r="CF122" s="882">
        <v>157.1</v>
      </c>
      <c r="CG122" s="883"/>
      <c r="CH122" s="883"/>
      <c r="CI122" s="883"/>
      <c r="CJ122" s="883"/>
      <c r="CK122" s="905"/>
      <c r="CL122" s="891"/>
      <c r="CM122" s="891"/>
      <c r="CN122" s="891"/>
      <c r="CO122" s="892"/>
      <c r="CP122" s="871" t="s">
        <v>471</v>
      </c>
      <c r="CQ122" s="872"/>
      <c r="CR122" s="872"/>
      <c r="CS122" s="872"/>
      <c r="CT122" s="872"/>
      <c r="CU122" s="872"/>
      <c r="CV122" s="872"/>
      <c r="CW122" s="872"/>
      <c r="CX122" s="872"/>
      <c r="CY122" s="872"/>
      <c r="CZ122" s="872"/>
      <c r="DA122" s="872"/>
      <c r="DB122" s="872"/>
      <c r="DC122" s="872"/>
      <c r="DD122" s="872"/>
      <c r="DE122" s="872"/>
      <c r="DF122" s="873"/>
      <c r="DG122" s="852">
        <v>288018</v>
      </c>
      <c r="DH122" s="853"/>
      <c r="DI122" s="853"/>
      <c r="DJ122" s="853"/>
      <c r="DK122" s="853"/>
      <c r="DL122" s="853">
        <v>345187</v>
      </c>
      <c r="DM122" s="853"/>
      <c r="DN122" s="853"/>
      <c r="DO122" s="853"/>
      <c r="DP122" s="853"/>
      <c r="DQ122" s="853">
        <v>297243</v>
      </c>
      <c r="DR122" s="853"/>
      <c r="DS122" s="853"/>
      <c r="DT122" s="853"/>
      <c r="DU122" s="853"/>
      <c r="DV122" s="830">
        <v>3.1</v>
      </c>
      <c r="DW122" s="830"/>
      <c r="DX122" s="830"/>
      <c r="DY122" s="830"/>
      <c r="DZ122" s="831"/>
    </row>
    <row r="123" spans="1:130" s="230" customFormat="1" ht="26.25" customHeight="1" x14ac:dyDescent="0.15">
      <c r="A123" s="856"/>
      <c r="B123" s="857"/>
      <c r="C123" s="851" t="s">
        <v>455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126</v>
      </c>
      <c r="AB123" s="816"/>
      <c r="AC123" s="816"/>
      <c r="AD123" s="816"/>
      <c r="AE123" s="817"/>
      <c r="AF123" s="818" t="s">
        <v>126</v>
      </c>
      <c r="AG123" s="816"/>
      <c r="AH123" s="816"/>
      <c r="AI123" s="816"/>
      <c r="AJ123" s="817"/>
      <c r="AK123" s="818" t="s">
        <v>126</v>
      </c>
      <c r="AL123" s="816"/>
      <c r="AM123" s="816"/>
      <c r="AN123" s="816"/>
      <c r="AO123" s="817"/>
      <c r="AP123" s="860" t="s">
        <v>126</v>
      </c>
      <c r="AQ123" s="861"/>
      <c r="AR123" s="861"/>
      <c r="AS123" s="861"/>
      <c r="AT123" s="862"/>
      <c r="AU123" s="922"/>
      <c r="AV123" s="923"/>
      <c r="AW123" s="923"/>
      <c r="AX123" s="923"/>
      <c r="AY123" s="923"/>
      <c r="AZ123" s="251" t="s">
        <v>186</v>
      </c>
      <c r="BA123" s="251"/>
      <c r="BB123" s="251"/>
      <c r="BC123" s="251"/>
      <c r="BD123" s="251"/>
      <c r="BE123" s="251"/>
      <c r="BF123" s="251"/>
      <c r="BG123" s="251"/>
      <c r="BH123" s="251"/>
      <c r="BI123" s="251"/>
      <c r="BJ123" s="251"/>
      <c r="BK123" s="251"/>
      <c r="BL123" s="251"/>
      <c r="BM123" s="251"/>
      <c r="BN123" s="251"/>
      <c r="BO123" s="913" t="s">
        <v>472</v>
      </c>
      <c r="BP123" s="914"/>
      <c r="BQ123" s="868">
        <v>21337731</v>
      </c>
      <c r="BR123" s="869"/>
      <c r="BS123" s="869"/>
      <c r="BT123" s="869"/>
      <c r="BU123" s="869"/>
      <c r="BV123" s="869">
        <v>22144667</v>
      </c>
      <c r="BW123" s="869"/>
      <c r="BX123" s="869"/>
      <c r="BY123" s="869"/>
      <c r="BZ123" s="869"/>
      <c r="CA123" s="869">
        <v>22372501</v>
      </c>
      <c r="CB123" s="869"/>
      <c r="CC123" s="869"/>
      <c r="CD123" s="869"/>
      <c r="CE123" s="869"/>
      <c r="CF123" s="784"/>
      <c r="CG123" s="785"/>
      <c r="CH123" s="785"/>
      <c r="CI123" s="785"/>
      <c r="CJ123" s="870"/>
      <c r="CK123" s="905"/>
      <c r="CL123" s="891"/>
      <c r="CM123" s="891"/>
      <c r="CN123" s="891"/>
      <c r="CO123" s="892"/>
      <c r="CP123" s="871" t="s">
        <v>473</v>
      </c>
      <c r="CQ123" s="872"/>
      <c r="CR123" s="872"/>
      <c r="CS123" s="872"/>
      <c r="CT123" s="872"/>
      <c r="CU123" s="872"/>
      <c r="CV123" s="872"/>
      <c r="CW123" s="872"/>
      <c r="CX123" s="872"/>
      <c r="CY123" s="872"/>
      <c r="CZ123" s="872"/>
      <c r="DA123" s="872"/>
      <c r="DB123" s="872"/>
      <c r="DC123" s="872"/>
      <c r="DD123" s="872"/>
      <c r="DE123" s="872"/>
      <c r="DF123" s="873"/>
      <c r="DG123" s="815">
        <v>657</v>
      </c>
      <c r="DH123" s="816"/>
      <c r="DI123" s="816"/>
      <c r="DJ123" s="816"/>
      <c r="DK123" s="817"/>
      <c r="DL123" s="818">
        <v>604</v>
      </c>
      <c r="DM123" s="816"/>
      <c r="DN123" s="816"/>
      <c r="DO123" s="816"/>
      <c r="DP123" s="817"/>
      <c r="DQ123" s="818">
        <v>550</v>
      </c>
      <c r="DR123" s="816"/>
      <c r="DS123" s="816"/>
      <c r="DT123" s="816"/>
      <c r="DU123" s="817"/>
      <c r="DV123" s="860">
        <v>0</v>
      </c>
      <c r="DW123" s="861"/>
      <c r="DX123" s="861"/>
      <c r="DY123" s="861"/>
      <c r="DZ123" s="862"/>
    </row>
    <row r="124" spans="1:130" s="230" customFormat="1" ht="26.25" customHeight="1" thickBot="1" x14ac:dyDescent="0.2">
      <c r="A124" s="856"/>
      <c r="B124" s="857"/>
      <c r="C124" s="851" t="s">
        <v>458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126</v>
      </c>
      <c r="AB124" s="816"/>
      <c r="AC124" s="816"/>
      <c r="AD124" s="816"/>
      <c r="AE124" s="817"/>
      <c r="AF124" s="818" t="s">
        <v>126</v>
      </c>
      <c r="AG124" s="816"/>
      <c r="AH124" s="816"/>
      <c r="AI124" s="816"/>
      <c r="AJ124" s="817"/>
      <c r="AK124" s="818" t="s">
        <v>126</v>
      </c>
      <c r="AL124" s="816"/>
      <c r="AM124" s="816"/>
      <c r="AN124" s="816"/>
      <c r="AO124" s="817"/>
      <c r="AP124" s="860" t="s">
        <v>126</v>
      </c>
      <c r="AQ124" s="861"/>
      <c r="AR124" s="861"/>
      <c r="AS124" s="861"/>
      <c r="AT124" s="862"/>
      <c r="AU124" s="863" t="s">
        <v>474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111.9</v>
      </c>
      <c r="BR124" s="867"/>
      <c r="BS124" s="867"/>
      <c r="BT124" s="867"/>
      <c r="BU124" s="867"/>
      <c r="BV124" s="867">
        <v>109.4</v>
      </c>
      <c r="BW124" s="867"/>
      <c r="BX124" s="867"/>
      <c r="BY124" s="867"/>
      <c r="BZ124" s="867"/>
      <c r="CA124" s="867">
        <v>98.5</v>
      </c>
      <c r="CB124" s="867"/>
      <c r="CC124" s="867"/>
      <c r="CD124" s="867"/>
      <c r="CE124" s="867"/>
      <c r="CF124" s="762"/>
      <c r="CG124" s="763"/>
      <c r="CH124" s="763"/>
      <c r="CI124" s="763"/>
      <c r="CJ124" s="898"/>
      <c r="CK124" s="906"/>
      <c r="CL124" s="906"/>
      <c r="CM124" s="906"/>
      <c r="CN124" s="906"/>
      <c r="CO124" s="907"/>
      <c r="CP124" s="871" t="s">
        <v>475</v>
      </c>
      <c r="CQ124" s="872"/>
      <c r="CR124" s="872"/>
      <c r="CS124" s="872"/>
      <c r="CT124" s="872"/>
      <c r="CU124" s="872"/>
      <c r="CV124" s="872"/>
      <c r="CW124" s="872"/>
      <c r="CX124" s="872"/>
      <c r="CY124" s="872"/>
      <c r="CZ124" s="872"/>
      <c r="DA124" s="872"/>
      <c r="DB124" s="872"/>
      <c r="DC124" s="872"/>
      <c r="DD124" s="872"/>
      <c r="DE124" s="872"/>
      <c r="DF124" s="873"/>
      <c r="DG124" s="799" t="s">
        <v>126</v>
      </c>
      <c r="DH124" s="800"/>
      <c r="DI124" s="800"/>
      <c r="DJ124" s="800"/>
      <c r="DK124" s="801"/>
      <c r="DL124" s="802" t="s">
        <v>126</v>
      </c>
      <c r="DM124" s="800"/>
      <c r="DN124" s="800"/>
      <c r="DO124" s="800"/>
      <c r="DP124" s="801"/>
      <c r="DQ124" s="802" t="s">
        <v>126</v>
      </c>
      <c r="DR124" s="800"/>
      <c r="DS124" s="800"/>
      <c r="DT124" s="800"/>
      <c r="DU124" s="801"/>
      <c r="DV124" s="884" t="s">
        <v>126</v>
      </c>
      <c r="DW124" s="885"/>
      <c r="DX124" s="885"/>
      <c r="DY124" s="885"/>
      <c r="DZ124" s="886"/>
    </row>
    <row r="125" spans="1:130" s="230" customFormat="1" ht="26.25" customHeight="1" x14ac:dyDescent="0.15">
      <c r="A125" s="856"/>
      <c r="B125" s="857"/>
      <c r="C125" s="851" t="s">
        <v>460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126</v>
      </c>
      <c r="AB125" s="816"/>
      <c r="AC125" s="816"/>
      <c r="AD125" s="816"/>
      <c r="AE125" s="817"/>
      <c r="AF125" s="818" t="s">
        <v>126</v>
      </c>
      <c r="AG125" s="816"/>
      <c r="AH125" s="816"/>
      <c r="AI125" s="816"/>
      <c r="AJ125" s="817"/>
      <c r="AK125" s="818" t="s">
        <v>126</v>
      </c>
      <c r="AL125" s="816"/>
      <c r="AM125" s="816"/>
      <c r="AN125" s="816"/>
      <c r="AO125" s="817"/>
      <c r="AP125" s="860" t="s">
        <v>126</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476</v>
      </c>
      <c r="CL125" s="888"/>
      <c r="CM125" s="888"/>
      <c r="CN125" s="888"/>
      <c r="CO125" s="889"/>
      <c r="CP125" s="896" t="s">
        <v>477</v>
      </c>
      <c r="CQ125" s="844"/>
      <c r="CR125" s="844"/>
      <c r="CS125" s="844"/>
      <c r="CT125" s="844"/>
      <c r="CU125" s="844"/>
      <c r="CV125" s="844"/>
      <c r="CW125" s="844"/>
      <c r="CX125" s="844"/>
      <c r="CY125" s="844"/>
      <c r="CZ125" s="844"/>
      <c r="DA125" s="844"/>
      <c r="DB125" s="844"/>
      <c r="DC125" s="844"/>
      <c r="DD125" s="844"/>
      <c r="DE125" s="844"/>
      <c r="DF125" s="845"/>
      <c r="DG125" s="897" t="s">
        <v>126</v>
      </c>
      <c r="DH125" s="878"/>
      <c r="DI125" s="878"/>
      <c r="DJ125" s="878"/>
      <c r="DK125" s="878"/>
      <c r="DL125" s="878" t="s">
        <v>126</v>
      </c>
      <c r="DM125" s="878"/>
      <c r="DN125" s="878"/>
      <c r="DO125" s="878"/>
      <c r="DP125" s="878"/>
      <c r="DQ125" s="878" t="s">
        <v>126</v>
      </c>
      <c r="DR125" s="878"/>
      <c r="DS125" s="878"/>
      <c r="DT125" s="878"/>
      <c r="DU125" s="878"/>
      <c r="DV125" s="879" t="s">
        <v>126</v>
      </c>
      <c r="DW125" s="879"/>
      <c r="DX125" s="879"/>
      <c r="DY125" s="879"/>
      <c r="DZ125" s="880"/>
    </row>
    <row r="126" spans="1:130" s="230" customFormat="1" ht="26.25" customHeight="1" thickBot="1" x14ac:dyDescent="0.2">
      <c r="A126" s="856"/>
      <c r="B126" s="857"/>
      <c r="C126" s="851" t="s">
        <v>462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14850</v>
      </c>
      <c r="AB126" s="816"/>
      <c r="AC126" s="816"/>
      <c r="AD126" s="816"/>
      <c r="AE126" s="817"/>
      <c r="AF126" s="818" t="s">
        <v>126</v>
      </c>
      <c r="AG126" s="816"/>
      <c r="AH126" s="816"/>
      <c r="AI126" s="816"/>
      <c r="AJ126" s="817"/>
      <c r="AK126" s="818" t="s">
        <v>126</v>
      </c>
      <c r="AL126" s="816"/>
      <c r="AM126" s="816"/>
      <c r="AN126" s="816"/>
      <c r="AO126" s="817"/>
      <c r="AP126" s="860" t="s">
        <v>126</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478</v>
      </c>
      <c r="CQ126" s="788"/>
      <c r="CR126" s="788"/>
      <c r="CS126" s="788"/>
      <c r="CT126" s="788"/>
      <c r="CU126" s="788"/>
      <c r="CV126" s="788"/>
      <c r="CW126" s="788"/>
      <c r="CX126" s="788"/>
      <c r="CY126" s="788"/>
      <c r="CZ126" s="788"/>
      <c r="DA126" s="788"/>
      <c r="DB126" s="788"/>
      <c r="DC126" s="788"/>
      <c r="DD126" s="788"/>
      <c r="DE126" s="788"/>
      <c r="DF126" s="789"/>
      <c r="DG126" s="852" t="s">
        <v>126</v>
      </c>
      <c r="DH126" s="853"/>
      <c r="DI126" s="853"/>
      <c r="DJ126" s="853"/>
      <c r="DK126" s="853"/>
      <c r="DL126" s="853" t="s">
        <v>126</v>
      </c>
      <c r="DM126" s="853"/>
      <c r="DN126" s="853"/>
      <c r="DO126" s="853"/>
      <c r="DP126" s="853"/>
      <c r="DQ126" s="853" t="s">
        <v>126</v>
      </c>
      <c r="DR126" s="853"/>
      <c r="DS126" s="853"/>
      <c r="DT126" s="853"/>
      <c r="DU126" s="853"/>
      <c r="DV126" s="830" t="s">
        <v>126</v>
      </c>
      <c r="DW126" s="830"/>
      <c r="DX126" s="830"/>
      <c r="DY126" s="830"/>
      <c r="DZ126" s="831"/>
    </row>
    <row r="127" spans="1:130" s="230" customFormat="1" ht="26.25" customHeight="1" x14ac:dyDescent="0.15">
      <c r="A127" s="858"/>
      <c r="B127" s="859"/>
      <c r="C127" s="874" t="s">
        <v>479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126</v>
      </c>
      <c r="AB127" s="816"/>
      <c r="AC127" s="816"/>
      <c r="AD127" s="816"/>
      <c r="AE127" s="817"/>
      <c r="AF127" s="818" t="s">
        <v>126</v>
      </c>
      <c r="AG127" s="816"/>
      <c r="AH127" s="816"/>
      <c r="AI127" s="816"/>
      <c r="AJ127" s="817"/>
      <c r="AK127" s="818" t="s">
        <v>126</v>
      </c>
      <c r="AL127" s="816"/>
      <c r="AM127" s="816"/>
      <c r="AN127" s="816"/>
      <c r="AO127" s="817"/>
      <c r="AP127" s="860" t="s">
        <v>126</v>
      </c>
      <c r="AQ127" s="861"/>
      <c r="AR127" s="861"/>
      <c r="AS127" s="861"/>
      <c r="AT127" s="862"/>
      <c r="AU127" s="232"/>
      <c r="AV127" s="232"/>
      <c r="AW127" s="232"/>
      <c r="AX127" s="877" t="s">
        <v>480</v>
      </c>
      <c r="AY127" s="848"/>
      <c r="AZ127" s="848"/>
      <c r="BA127" s="848"/>
      <c r="BB127" s="848"/>
      <c r="BC127" s="848"/>
      <c r="BD127" s="848"/>
      <c r="BE127" s="849"/>
      <c r="BF127" s="847" t="s">
        <v>481</v>
      </c>
      <c r="BG127" s="848"/>
      <c r="BH127" s="848"/>
      <c r="BI127" s="848"/>
      <c r="BJ127" s="848"/>
      <c r="BK127" s="848"/>
      <c r="BL127" s="849"/>
      <c r="BM127" s="847" t="s">
        <v>482</v>
      </c>
      <c r="BN127" s="848"/>
      <c r="BO127" s="848"/>
      <c r="BP127" s="848"/>
      <c r="BQ127" s="848"/>
      <c r="BR127" s="848"/>
      <c r="BS127" s="849"/>
      <c r="BT127" s="847" t="s">
        <v>483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484</v>
      </c>
      <c r="CQ127" s="788"/>
      <c r="CR127" s="788"/>
      <c r="CS127" s="788"/>
      <c r="CT127" s="788"/>
      <c r="CU127" s="788"/>
      <c r="CV127" s="788"/>
      <c r="CW127" s="788"/>
      <c r="CX127" s="788"/>
      <c r="CY127" s="788"/>
      <c r="CZ127" s="788"/>
      <c r="DA127" s="788"/>
      <c r="DB127" s="788"/>
      <c r="DC127" s="788"/>
      <c r="DD127" s="788"/>
      <c r="DE127" s="788"/>
      <c r="DF127" s="789"/>
      <c r="DG127" s="852" t="s">
        <v>126</v>
      </c>
      <c r="DH127" s="853"/>
      <c r="DI127" s="853"/>
      <c r="DJ127" s="853"/>
      <c r="DK127" s="853"/>
      <c r="DL127" s="853" t="s">
        <v>126</v>
      </c>
      <c r="DM127" s="853"/>
      <c r="DN127" s="853"/>
      <c r="DO127" s="853"/>
      <c r="DP127" s="853"/>
      <c r="DQ127" s="853" t="s">
        <v>126</v>
      </c>
      <c r="DR127" s="853"/>
      <c r="DS127" s="853"/>
      <c r="DT127" s="853"/>
      <c r="DU127" s="853"/>
      <c r="DV127" s="830" t="s">
        <v>126</v>
      </c>
      <c r="DW127" s="830"/>
      <c r="DX127" s="830"/>
      <c r="DY127" s="830"/>
      <c r="DZ127" s="831"/>
    </row>
    <row r="128" spans="1:130" s="230" customFormat="1" ht="26.25" customHeight="1" thickBot="1" x14ac:dyDescent="0.2">
      <c r="A128" s="832" t="s">
        <v>485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486</v>
      </c>
      <c r="X128" s="834"/>
      <c r="Y128" s="834"/>
      <c r="Z128" s="835"/>
      <c r="AA128" s="836">
        <v>169599</v>
      </c>
      <c r="AB128" s="837"/>
      <c r="AC128" s="837"/>
      <c r="AD128" s="837"/>
      <c r="AE128" s="838"/>
      <c r="AF128" s="839">
        <v>145696</v>
      </c>
      <c r="AG128" s="837"/>
      <c r="AH128" s="837"/>
      <c r="AI128" s="837"/>
      <c r="AJ128" s="838"/>
      <c r="AK128" s="839">
        <v>155091</v>
      </c>
      <c r="AL128" s="837"/>
      <c r="AM128" s="837"/>
      <c r="AN128" s="837"/>
      <c r="AO128" s="838"/>
      <c r="AP128" s="840"/>
      <c r="AQ128" s="841"/>
      <c r="AR128" s="841"/>
      <c r="AS128" s="841"/>
      <c r="AT128" s="842"/>
      <c r="AU128" s="232"/>
      <c r="AV128" s="232"/>
      <c r="AW128" s="232"/>
      <c r="AX128" s="843" t="s">
        <v>487</v>
      </c>
      <c r="AY128" s="844"/>
      <c r="AZ128" s="844"/>
      <c r="BA128" s="844"/>
      <c r="BB128" s="844"/>
      <c r="BC128" s="844"/>
      <c r="BD128" s="844"/>
      <c r="BE128" s="845"/>
      <c r="BF128" s="822" t="s">
        <v>126</v>
      </c>
      <c r="BG128" s="823"/>
      <c r="BH128" s="823"/>
      <c r="BI128" s="823"/>
      <c r="BJ128" s="823"/>
      <c r="BK128" s="823"/>
      <c r="BL128" s="846"/>
      <c r="BM128" s="822">
        <v>13.22</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488</v>
      </c>
      <c r="CQ128" s="766"/>
      <c r="CR128" s="766"/>
      <c r="CS128" s="766"/>
      <c r="CT128" s="766"/>
      <c r="CU128" s="766"/>
      <c r="CV128" s="766"/>
      <c r="CW128" s="766"/>
      <c r="CX128" s="766"/>
      <c r="CY128" s="766"/>
      <c r="CZ128" s="766"/>
      <c r="DA128" s="766"/>
      <c r="DB128" s="766"/>
      <c r="DC128" s="766"/>
      <c r="DD128" s="766"/>
      <c r="DE128" s="766"/>
      <c r="DF128" s="767"/>
      <c r="DG128" s="826">
        <v>3058</v>
      </c>
      <c r="DH128" s="827"/>
      <c r="DI128" s="827"/>
      <c r="DJ128" s="827"/>
      <c r="DK128" s="827"/>
      <c r="DL128" s="827" t="s">
        <v>126</v>
      </c>
      <c r="DM128" s="827"/>
      <c r="DN128" s="827"/>
      <c r="DO128" s="827"/>
      <c r="DP128" s="827"/>
      <c r="DQ128" s="827">
        <v>1924</v>
      </c>
      <c r="DR128" s="827"/>
      <c r="DS128" s="827"/>
      <c r="DT128" s="827"/>
      <c r="DU128" s="827"/>
      <c r="DV128" s="828">
        <v>0</v>
      </c>
      <c r="DW128" s="828"/>
      <c r="DX128" s="828"/>
      <c r="DY128" s="828"/>
      <c r="DZ128" s="829"/>
    </row>
    <row r="129" spans="1:131" s="230" customFormat="1" ht="26.25" customHeight="1" x14ac:dyDescent="0.15">
      <c r="A129" s="810" t="s">
        <v>107</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489</v>
      </c>
      <c r="X129" s="813"/>
      <c r="Y129" s="813"/>
      <c r="Z129" s="814"/>
      <c r="AA129" s="815">
        <v>10474880</v>
      </c>
      <c r="AB129" s="816"/>
      <c r="AC129" s="816"/>
      <c r="AD129" s="816"/>
      <c r="AE129" s="817"/>
      <c r="AF129" s="818">
        <v>11034691</v>
      </c>
      <c r="AG129" s="816"/>
      <c r="AH129" s="816"/>
      <c r="AI129" s="816"/>
      <c r="AJ129" s="817"/>
      <c r="AK129" s="818">
        <v>10732262</v>
      </c>
      <c r="AL129" s="816"/>
      <c r="AM129" s="816"/>
      <c r="AN129" s="816"/>
      <c r="AO129" s="817"/>
      <c r="AP129" s="819"/>
      <c r="AQ129" s="820"/>
      <c r="AR129" s="820"/>
      <c r="AS129" s="820"/>
      <c r="AT129" s="821"/>
      <c r="AU129" s="233"/>
      <c r="AV129" s="233"/>
      <c r="AW129" s="233"/>
      <c r="AX129" s="787" t="s">
        <v>490</v>
      </c>
      <c r="AY129" s="788"/>
      <c r="AZ129" s="788"/>
      <c r="BA129" s="788"/>
      <c r="BB129" s="788"/>
      <c r="BC129" s="788"/>
      <c r="BD129" s="788"/>
      <c r="BE129" s="789"/>
      <c r="BF129" s="806" t="s">
        <v>126</v>
      </c>
      <c r="BG129" s="807"/>
      <c r="BH129" s="807"/>
      <c r="BI129" s="807"/>
      <c r="BJ129" s="807"/>
      <c r="BK129" s="807"/>
      <c r="BL129" s="808"/>
      <c r="BM129" s="806">
        <v>18.22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492</v>
      </c>
      <c r="X130" s="813"/>
      <c r="Y130" s="813"/>
      <c r="Z130" s="814"/>
      <c r="AA130" s="815">
        <v>1158925</v>
      </c>
      <c r="AB130" s="816"/>
      <c r="AC130" s="816"/>
      <c r="AD130" s="816"/>
      <c r="AE130" s="817"/>
      <c r="AF130" s="818">
        <v>1162223</v>
      </c>
      <c r="AG130" s="816"/>
      <c r="AH130" s="816"/>
      <c r="AI130" s="816"/>
      <c r="AJ130" s="817"/>
      <c r="AK130" s="818">
        <v>1163137</v>
      </c>
      <c r="AL130" s="816"/>
      <c r="AM130" s="816"/>
      <c r="AN130" s="816"/>
      <c r="AO130" s="817"/>
      <c r="AP130" s="819"/>
      <c r="AQ130" s="820"/>
      <c r="AR130" s="820"/>
      <c r="AS130" s="820"/>
      <c r="AT130" s="821"/>
      <c r="AU130" s="233"/>
      <c r="AV130" s="233"/>
      <c r="AW130" s="233"/>
      <c r="AX130" s="787" t="s">
        <v>493</v>
      </c>
      <c r="AY130" s="788"/>
      <c r="AZ130" s="788"/>
      <c r="BA130" s="788"/>
      <c r="BB130" s="788"/>
      <c r="BC130" s="788"/>
      <c r="BD130" s="788"/>
      <c r="BE130" s="789"/>
      <c r="BF130" s="790">
        <v>11.6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494</v>
      </c>
      <c r="X131" s="797"/>
      <c r="Y131" s="797"/>
      <c r="Z131" s="798"/>
      <c r="AA131" s="799">
        <v>9315955</v>
      </c>
      <c r="AB131" s="800"/>
      <c r="AC131" s="800"/>
      <c r="AD131" s="800"/>
      <c r="AE131" s="801"/>
      <c r="AF131" s="802">
        <v>9872468</v>
      </c>
      <c r="AG131" s="800"/>
      <c r="AH131" s="800"/>
      <c r="AI131" s="800"/>
      <c r="AJ131" s="801"/>
      <c r="AK131" s="802">
        <v>9569125</v>
      </c>
      <c r="AL131" s="800"/>
      <c r="AM131" s="800"/>
      <c r="AN131" s="800"/>
      <c r="AO131" s="801"/>
      <c r="AP131" s="803"/>
      <c r="AQ131" s="804"/>
      <c r="AR131" s="804"/>
      <c r="AS131" s="804"/>
      <c r="AT131" s="805"/>
      <c r="AU131" s="233"/>
      <c r="AV131" s="233"/>
      <c r="AW131" s="233"/>
      <c r="AX131" s="765" t="s">
        <v>495</v>
      </c>
      <c r="AY131" s="766"/>
      <c r="AZ131" s="766"/>
      <c r="BA131" s="766"/>
      <c r="BB131" s="766"/>
      <c r="BC131" s="766"/>
      <c r="BD131" s="766"/>
      <c r="BE131" s="767"/>
      <c r="BF131" s="768">
        <v>98.5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496</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497</v>
      </c>
      <c r="W132" s="778"/>
      <c r="X132" s="778"/>
      <c r="Y132" s="778"/>
      <c r="Z132" s="779"/>
      <c r="AA132" s="780">
        <v>10.749279</v>
      </c>
      <c r="AB132" s="781"/>
      <c r="AC132" s="781"/>
      <c r="AD132" s="781"/>
      <c r="AE132" s="782"/>
      <c r="AF132" s="783">
        <v>11.556837</v>
      </c>
      <c r="AG132" s="781"/>
      <c r="AH132" s="781"/>
      <c r="AI132" s="781"/>
      <c r="AJ132" s="782"/>
      <c r="AK132" s="783">
        <v>12.618332000000001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498</v>
      </c>
      <c r="W133" s="757"/>
      <c r="X133" s="757"/>
      <c r="Y133" s="757"/>
      <c r="Z133" s="758"/>
      <c r="AA133" s="759">
        <v>10.6</v>
      </c>
      <c r="AB133" s="760"/>
      <c r="AC133" s="760"/>
      <c r="AD133" s="760"/>
      <c r="AE133" s="761"/>
      <c r="AF133" s="759">
        <v>11</v>
      </c>
      <c r="AG133" s="760"/>
      <c r="AH133" s="760"/>
      <c r="AI133" s="760"/>
      <c r="AJ133" s="761"/>
      <c r="AK133" s="759">
        <v>11.6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Rl/tGNYUHd/IKnByAOQzeF9z86AWAvKTz/lBnp0kksqWtgTehcShXTanwSGVS339I1AdjQ02Znf19udQILqDg==" saltValue="O5y5OWuzAaanrkbe3JEt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QDNrtMKv/7rJrMMljWWBV3L4x722k6juwDnSJdtdOMOnpUxtZaFGysLcsPQDl7tu9rKgOLOPlXkGu7E8rW8Vkg==" saltValue="G41EQkjXEKgjvx4joN933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xs/bdTdZFPEmXfRmGTobTpDA1QpRXpkVxUqU2xxHoeGdlsZPzQsctnQFADWAzGhM8+Ax88BmawVHCaffpWSlw==" saltValue="5No/kgYoib6pw/fptGcBV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502</v>
      </c>
      <c r="AP7" s="272"/>
      <c r="AQ7" s="273" t="s">
        <v>503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504</v>
      </c>
      <c r="AQ8" s="279" t="s">
        <v>505</v>
      </c>
      <c r="AR8" s="280" t="s">
        <v>506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507</v>
      </c>
      <c r="AL9" s="1167"/>
      <c r="AM9" s="1167"/>
      <c r="AN9" s="1168"/>
      <c r="AO9" s="281">
        <v>2937420</v>
      </c>
      <c r="AP9" s="281">
        <v>70870</v>
      </c>
      <c r="AQ9" s="282">
        <v>88339</v>
      </c>
      <c r="AR9" s="283">
        <v>-19.8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508</v>
      </c>
      <c r="AL10" s="1167"/>
      <c r="AM10" s="1167"/>
      <c r="AN10" s="1168"/>
      <c r="AO10" s="284">
        <v>5075</v>
      </c>
      <c r="AP10" s="284">
        <v>122</v>
      </c>
      <c r="AQ10" s="285">
        <v>7842</v>
      </c>
      <c r="AR10" s="286">
        <v>-98.4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509</v>
      </c>
      <c r="AL11" s="1167"/>
      <c r="AM11" s="1167"/>
      <c r="AN11" s="1168"/>
      <c r="AO11" s="284">
        <v>262229</v>
      </c>
      <c r="AP11" s="284">
        <v>6327</v>
      </c>
      <c r="AQ11" s="285">
        <v>2321</v>
      </c>
      <c r="AR11" s="286">
        <v>172.6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510</v>
      </c>
      <c r="AL12" s="1167"/>
      <c r="AM12" s="1167"/>
      <c r="AN12" s="1168"/>
      <c r="AO12" s="284">
        <v>531</v>
      </c>
      <c r="AP12" s="284">
        <v>13</v>
      </c>
      <c r="AQ12" s="285">
        <v>10</v>
      </c>
      <c r="AR12" s="286">
        <v>30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511</v>
      </c>
      <c r="AL13" s="1167"/>
      <c r="AM13" s="1167"/>
      <c r="AN13" s="1168"/>
      <c r="AO13" s="284">
        <v>100850</v>
      </c>
      <c r="AP13" s="284">
        <v>2433</v>
      </c>
      <c r="AQ13" s="285">
        <v>2936</v>
      </c>
      <c r="AR13" s="286">
        <v>-17.100000000000001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512</v>
      </c>
      <c r="AL14" s="1167"/>
      <c r="AM14" s="1167"/>
      <c r="AN14" s="1168"/>
      <c r="AO14" s="284">
        <v>72820</v>
      </c>
      <c r="AP14" s="284">
        <v>1757</v>
      </c>
      <c r="AQ14" s="285">
        <v>1649</v>
      </c>
      <c r="AR14" s="286">
        <v>6.5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513</v>
      </c>
      <c r="AL15" s="1170"/>
      <c r="AM15" s="1170"/>
      <c r="AN15" s="1171"/>
      <c r="AO15" s="284">
        <v>-195959</v>
      </c>
      <c r="AP15" s="284">
        <v>-4728</v>
      </c>
      <c r="AQ15" s="285">
        <v>-5997</v>
      </c>
      <c r="AR15" s="286">
        <v>-21.2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186</v>
      </c>
      <c r="AL16" s="1170"/>
      <c r="AM16" s="1170"/>
      <c r="AN16" s="1171"/>
      <c r="AO16" s="284">
        <v>3182966</v>
      </c>
      <c r="AP16" s="284">
        <v>76794</v>
      </c>
      <c r="AQ16" s="285">
        <v>97102</v>
      </c>
      <c r="AR16" s="286">
        <v>-20.9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515</v>
      </c>
      <c r="AP20" s="293" t="s">
        <v>516</v>
      </c>
      <c r="AQ20" s="294" t="s">
        <v>517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518</v>
      </c>
      <c r="AL21" s="1173"/>
      <c r="AM21" s="1173"/>
      <c r="AN21" s="1174"/>
      <c r="AO21" s="297">
        <v>7.55</v>
      </c>
      <c r="AP21" s="298">
        <v>8.91</v>
      </c>
      <c r="AQ21" s="299">
        <v>-1.36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519</v>
      </c>
      <c r="AL22" s="1173"/>
      <c r="AM22" s="1173"/>
      <c r="AN22" s="1174"/>
      <c r="AO22" s="302">
        <v>97.5</v>
      </c>
      <c r="AP22" s="303">
        <v>97.5</v>
      </c>
      <c r="AQ22" s="304">
        <v>0</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521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502</v>
      </c>
      <c r="AP30" s="272"/>
      <c r="AQ30" s="273" t="s">
        <v>503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504</v>
      </c>
      <c r="AQ31" s="279" t="s">
        <v>505</v>
      </c>
      <c r="AR31" s="280" t="s">
        <v>506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523</v>
      </c>
      <c r="AL32" s="1157"/>
      <c r="AM32" s="1157"/>
      <c r="AN32" s="1158"/>
      <c r="AO32" s="312">
        <v>2182097</v>
      </c>
      <c r="AP32" s="312">
        <v>52647</v>
      </c>
      <c r="AQ32" s="313">
        <v>55264</v>
      </c>
      <c r="AR32" s="314">
        <v>-4.7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524</v>
      </c>
      <c r="AL33" s="1157"/>
      <c r="AM33" s="1157"/>
      <c r="AN33" s="1158"/>
      <c r="AO33" s="312" t="s">
        <v>525</v>
      </c>
      <c r="AP33" s="312" t="s">
        <v>525</v>
      </c>
      <c r="AQ33" s="313" t="s">
        <v>525</v>
      </c>
      <c r="AR33" s="314" t="s">
        <v>525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526</v>
      </c>
      <c r="AL34" s="1157"/>
      <c r="AM34" s="1157"/>
      <c r="AN34" s="1158"/>
      <c r="AO34" s="312" t="s">
        <v>525</v>
      </c>
      <c r="AP34" s="312" t="s">
        <v>525</v>
      </c>
      <c r="AQ34" s="313">
        <v>19</v>
      </c>
      <c r="AR34" s="314" t="s">
        <v>525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527</v>
      </c>
      <c r="AL35" s="1157"/>
      <c r="AM35" s="1157"/>
      <c r="AN35" s="1158"/>
      <c r="AO35" s="312">
        <v>295323</v>
      </c>
      <c r="AP35" s="312">
        <v>7125</v>
      </c>
      <c r="AQ35" s="313">
        <v>18522</v>
      </c>
      <c r="AR35" s="314">
        <v>-61.5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528</v>
      </c>
      <c r="AL36" s="1157"/>
      <c r="AM36" s="1157"/>
      <c r="AN36" s="1158"/>
      <c r="AO36" s="312">
        <v>48272</v>
      </c>
      <c r="AP36" s="312">
        <v>1165</v>
      </c>
      <c r="AQ36" s="313">
        <v>2744</v>
      </c>
      <c r="AR36" s="314">
        <v>-57.5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529</v>
      </c>
      <c r="AL37" s="1157"/>
      <c r="AM37" s="1157"/>
      <c r="AN37" s="1158"/>
      <c r="AO37" s="312" t="s">
        <v>525</v>
      </c>
      <c r="AP37" s="312" t="s">
        <v>525</v>
      </c>
      <c r="AQ37" s="313">
        <v>519</v>
      </c>
      <c r="AR37" s="314" t="s">
        <v>525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530</v>
      </c>
      <c r="AL38" s="1160"/>
      <c r="AM38" s="1160"/>
      <c r="AN38" s="1161"/>
      <c r="AO38" s="315" t="s">
        <v>525</v>
      </c>
      <c r="AP38" s="315" t="s">
        <v>525</v>
      </c>
      <c r="AQ38" s="316">
        <v>4</v>
      </c>
      <c r="AR38" s="304" t="s">
        <v>525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531</v>
      </c>
      <c r="AL39" s="1160"/>
      <c r="AM39" s="1160"/>
      <c r="AN39" s="1161"/>
      <c r="AO39" s="312">
        <v>-155091</v>
      </c>
      <c r="AP39" s="312">
        <v>-3742</v>
      </c>
      <c r="AQ39" s="313">
        <v>-3996</v>
      </c>
      <c r="AR39" s="314">
        <v>-6.4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532</v>
      </c>
      <c r="AL40" s="1157"/>
      <c r="AM40" s="1157"/>
      <c r="AN40" s="1158"/>
      <c r="AO40" s="312">
        <v>-1163137</v>
      </c>
      <c r="AP40" s="312">
        <v>-28063</v>
      </c>
      <c r="AQ40" s="313">
        <v>-50182</v>
      </c>
      <c r="AR40" s="314">
        <v>-44.1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299</v>
      </c>
      <c r="AL41" s="1163"/>
      <c r="AM41" s="1163"/>
      <c r="AN41" s="1164"/>
      <c r="AO41" s="312">
        <v>1207464</v>
      </c>
      <c r="AP41" s="312">
        <v>29132</v>
      </c>
      <c r="AQ41" s="313">
        <v>22892</v>
      </c>
      <c r="AR41" s="314">
        <v>27.3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502</v>
      </c>
      <c r="AN49" s="1151" t="s">
        <v>536</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537</v>
      </c>
      <c r="AO50" s="329" t="s">
        <v>538</v>
      </c>
      <c r="AP50" s="330" t="s">
        <v>539</v>
      </c>
      <c r="AQ50" s="331" t="s">
        <v>540</v>
      </c>
      <c r="AR50" s="332" t="s">
        <v>541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542</v>
      </c>
      <c r="AL51" s="325"/>
      <c r="AM51" s="333">
        <v>4756661</v>
      </c>
      <c r="AN51" s="334">
        <v>108838</v>
      </c>
      <c r="AO51" s="335">
        <v>17.399999999999999</v>
      </c>
      <c r="AP51" s="336">
        <v>69729</v>
      </c>
      <c r="AQ51" s="337">
        <v>1.8</v>
      </c>
      <c r="AR51" s="338">
        <v>15.6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543</v>
      </c>
      <c r="AM52" s="341">
        <v>1985011</v>
      </c>
      <c r="AN52" s="342">
        <v>45419</v>
      </c>
      <c r="AO52" s="343">
        <v>23.5</v>
      </c>
      <c r="AP52" s="344">
        <v>38908</v>
      </c>
      <c r="AQ52" s="345">
        <v>14</v>
      </c>
      <c r="AR52" s="346">
        <v>9.5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544</v>
      </c>
      <c r="AL53" s="325"/>
      <c r="AM53" s="333">
        <v>4215987</v>
      </c>
      <c r="AN53" s="334">
        <v>97599</v>
      </c>
      <c r="AO53" s="335">
        <v>-10.3</v>
      </c>
      <c r="AP53" s="336">
        <v>74581</v>
      </c>
      <c r="AQ53" s="337">
        <v>7</v>
      </c>
      <c r="AR53" s="338">
        <v>-17.3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543</v>
      </c>
      <c r="AM54" s="341">
        <v>2153700</v>
      </c>
      <c r="AN54" s="342">
        <v>49858</v>
      </c>
      <c r="AO54" s="343">
        <v>9.8000000000000007</v>
      </c>
      <c r="AP54" s="344">
        <v>41563</v>
      </c>
      <c r="AQ54" s="345">
        <v>6.8</v>
      </c>
      <c r="AR54" s="346">
        <v>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545</v>
      </c>
      <c r="AL55" s="325"/>
      <c r="AM55" s="333">
        <v>4342160</v>
      </c>
      <c r="AN55" s="334">
        <v>101807</v>
      </c>
      <c r="AO55" s="335">
        <v>4.3</v>
      </c>
      <c r="AP55" s="336">
        <v>76347</v>
      </c>
      <c r="AQ55" s="337">
        <v>2.4</v>
      </c>
      <c r="AR55" s="338">
        <v>1.9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543</v>
      </c>
      <c r="AM56" s="341">
        <v>2134268</v>
      </c>
      <c r="AN56" s="342">
        <v>50040</v>
      </c>
      <c r="AO56" s="343">
        <v>0.4</v>
      </c>
      <c r="AP56" s="344">
        <v>41762</v>
      </c>
      <c r="AQ56" s="345">
        <v>0.5</v>
      </c>
      <c r="AR56" s="346">
        <v>-0.1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546</v>
      </c>
      <c r="AL57" s="325"/>
      <c r="AM57" s="333">
        <v>4528279</v>
      </c>
      <c r="AN57" s="334">
        <v>107898</v>
      </c>
      <c r="AO57" s="335">
        <v>6</v>
      </c>
      <c r="AP57" s="336">
        <v>69604</v>
      </c>
      <c r="AQ57" s="337">
        <v>-8.8000000000000007</v>
      </c>
      <c r="AR57" s="338">
        <v>14.8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543</v>
      </c>
      <c r="AM58" s="341">
        <v>1462613</v>
      </c>
      <c r="AN58" s="342">
        <v>34851</v>
      </c>
      <c r="AO58" s="343">
        <v>-30.4</v>
      </c>
      <c r="AP58" s="344">
        <v>36247</v>
      </c>
      <c r="AQ58" s="345">
        <v>-13.2</v>
      </c>
      <c r="AR58" s="346">
        <v>-17.2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547</v>
      </c>
      <c r="AL59" s="325"/>
      <c r="AM59" s="333">
        <v>1991550</v>
      </c>
      <c r="AN59" s="334">
        <v>48049</v>
      </c>
      <c r="AO59" s="335">
        <v>-55.5</v>
      </c>
      <c r="AP59" s="336">
        <v>68410</v>
      </c>
      <c r="AQ59" s="337">
        <v>-1.7</v>
      </c>
      <c r="AR59" s="338">
        <v>-53.8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543</v>
      </c>
      <c r="AM60" s="341">
        <v>1340791</v>
      </c>
      <c r="AN60" s="342">
        <v>32349</v>
      </c>
      <c r="AO60" s="343">
        <v>-7.2</v>
      </c>
      <c r="AP60" s="344">
        <v>35086</v>
      </c>
      <c r="AQ60" s="345">
        <v>-3.2</v>
      </c>
      <c r="AR60" s="346">
        <v>-4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548</v>
      </c>
      <c r="AL61" s="347"/>
      <c r="AM61" s="348">
        <v>3966927</v>
      </c>
      <c r="AN61" s="349">
        <v>92838</v>
      </c>
      <c r="AO61" s="350">
        <v>-7.6</v>
      </c>
      <c r="AP61" s="351">
        <v>71734</v>
      </c>
      <c r="AQ61" s="352">
        <v>0.1</v>
      </c>
      <c r="AR61" s="338">
        <v>-7.7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543</v>
      </c>
      <c r="AM62" s="341">
        <v>1815277</v>
      </c>
      <c r="AN62" s="342">
        <v>42503</v>
      </c>
      <c r="AO62" s="343">
        <v>-0.8</v>
      </c>
      <c r="AP62" s="344">
        <v>38713</v>
      </c>
      <c r="AQ62" s="345">
        <v>1</v>
      </c>
      <c r="AR62" s="346">
        <v>-1.8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AsF3yEImxFYiFe9dDc0CKBIjzfMlN+fwJRRexvc2zpOL1CoMNmbrKwbyaKyez1av8BFKAaHbEZqWfHA87QNQqQ==" saltValue="cyT5FL00fBpjwSoSTNds4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550</v>
      </c>
    </row>
    <row r="120" spans="125:125" ht="13.5" hidden="1" customHeight="1" x14ac:dyDescent="0.15"/>
    <row r="121" spans="125:125" ht="13.5" hidden="1" customHeight="1" x14ac:dyDescent="0.15">
      <c r="DU121" s="259"/>
    </row>
  </sheetData>
  <sheetProtection algorithmName="SHA-512" hashValue="GSU9xjrwD6PvYxsmtQGg67aeJTlamK84zCC1YGORXNIb4O04eWOov8HDhejyea7oahPuqC/JqJ7LQH997pVjng==" saltValue="M5Li6nbBR7r4L+bpkyoH/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551</v>
      </c>
    </row>
  </sheetData>
  <sheetProtection algorithmName="SHA-512" hashValue="096/kIRQ/BFCJONg5TCS72h1SHXboMmUlafcyUqo+lVM5BzvOfGdp90PQ1/YSC8eKS61U8ji0IQyKuAqt7O4JA==" saltValue="Q0cGcfArl2zcHRULfZxbj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75" t="s">
        <v>3</v>
      </c>
      <c r="D47" s="1175"/>
      <c r="E47" s="1176"/>
      <c r="F47" s="11">
        <v>19.62</v>
      </c>
      <c r="G47" s="12">
        <v>11.39</v>
      </c>
      <c r="H47" s="12">
        <v>14.88</v>
      </c>
      <c r="I47" s="12">
        <v>18.59</v>
      </c>
      <c r="J47" s="13">
        <v>25.85</v>
      </c>
    </row>
    <row r="48" spans="2:10" ht="57.75" customHeight="1" x14ac:dyDescent="0.15">
      <c r="B48" s="14"/>
      <c r="C48" s="1177" t="s">
        <v>4</v>
      </c>
      <c r="D48" s="1177"/>
      <c r="E48" s="1178"/>
      <c r="F48" s="15">
        <v>4.37</v>
      </c>
      <c r="G48" s="16">
        <v>6.57</v>
      </c>
      <c r="H48" s="16">
        <v>8.23</v>
      </c>
      <c r="I48" s="16">
        <v>8.69</v>
      </c>
      <c r="J48" s="17">
        <v>9.27</v>
      </c>
    </row>
    <row r="49" spans="2:10" ht="57.75" customHeight="1" thickBot="1" x14ac:dyDescent="0.2">
      <c r="B49" s="18"/>
      <c r="C49" s="1179" t="s">
        <v>5</v>
      </c>
      <c r="D49" s="1179"/>
      <c r="E49" s="1180"/>
      <c r="F49" s="19" t="s">
        <v>557</v>
      </c>
      <c r="G49" s="20" t="s">
        <v>558</v>
      </c>
      <c r="H49" s="20">
        <v>5.78</v>
      </c>
      <c r="I49" s="20">
        <v>5.35</v>
      </c>
      <c r="J49" s="21">
        <v>7.07</v>
      </c>
    </row>
    <row r="50" spans="2:10" x14ac:dyDescent="0.15"/>
  </sheetData>
  <sheetProtection algorithmName="SHA-512" hashValue="1CNIZ8xLsRLZi/bD27Am1AKWAs7vm0ba8Gb20zboKDoDI5M2pBiPRzpWj2rn/LW83rrSqNaXUVbcpOF9b39prg==" saltValue="VxNeQvzqKin7nR/He3QI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2024-09-20T05:49:26Z</cp:lastPrinted>
  <dcterms:created xsi:type="dcterms:W3CDTF">2024-02-05T00:19:34Z</dcterms:created>
  <dcterms:modified xsi:type="dcterms:W3CDTF">2024-09-20T08:40:56Z</dcterms:modified>
  <cp:category/>
</cp:coreProperties>
</file>